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firstSheet="2" activeTab="3"/>
  </bookViews>
  <sheets>
    <sheet name="žáci - bodovačka" sheetId="1" r:id="rId1"/>
    <sheet name="žákyně+kad - bodovačky" sheetId="2" r:id="rId2"/>
    <sheet name="ženy - bodovačka" sheetId="3" r:id="rId3"/>
    <sheet name="juniorky - bodovačka" sheetId="4" r:id="rId4"/>
    <sheet name="kadeti - bodovačka" sheetId="5" r:id="rId5"/>
    <sheet name="junioři - bodovačka" sheetId="6" r:id="rId6"/>
  </sheets>
  <calcPr calcId="124519"/>
</workbook>
</file>

<file path=xl/calcChain.xml><?xml version="1.0" encoding="utf-8"?>
<calcChain xmlns="http://schemas.openxmlformats.org/spreadsheetml/2006/main">
  <c r="S23" i="6"/>
  <c r="S10"/>
  <c r="S15"/>
  <c r="S20"/>
  <c r="S12"/>
  <c r="S6"/>
  <c r="S14"/>
  <c r="S26"/>
  <c r="S16"/>
  <c r="S17"/>
  <c r="S9"/>
  <c r="S18"/>
  <c r="S21"/>
  <c r="S25"/>
  <c r="S11"/>
  <c r="S13"/>
  <c r="S24"/>
  <c r="S8"/>
  <c r="S19"/>
  <c r="S22"/>
  <c r="S7"/>
  <c r="S14" i="5"/>
  <c r="S19"/>
  <c r="S20"/>
  <c r="S12"/>
  <c r="S10"/>
  <c r="S21"/>
  <c r="S22"/>
  <c r="S23"/>
  <c r="S16"/>
  <c r="S11"/>
  <c r="S17"/>
  <c r="S24"/>
  <c r="S25"/>
  <c r="S26"/>
  <c r="S27"/>
  <c r="S32"/>
  <c r="S15"/>
  <c r="S31"/>
  <c r="S6"/>
  <c r="S8"/>
  <c r="S28"/>
  <c r="S18"/>
  <c r="S29"/>
  <c r="S9"/>
  <c r="S13"/>
  <c r="S30"/>
  <c r="S7"/>
  <c r="S11" i="4"/>
  <c r="S10"/>
  <c r="S8"/>
  <c r="S6"/>
  <c r="S15"/>
  <c r="S7"/>
  <c r="S12"/>
  <c r="S13"/>
  <c r="S16"/>
  <c r="S14"/>
  <c r="S9"/>
  <c r="S7" i="3"/>
  <c r="S8"/>
  <c r="S10"/>
  <c r="S6"/>
  <c r="S9"/>
  <c r="M14" i="2"/>
  <c r="M16"/>
  <c r="M12"/>
  <c r="M10"/>
  <c r="M15"/>
  <c r="M6"/>
  <c r="M7"/>
  <c r="M11"/>
  <c r="M8"/>
  <c r="M9"/>
  <c r="M13"/>
  <c r="O10" i="1"/>
  <c r="O12"/>
  <c r="O7"/>
  <c r="O8"/>
  <c r="O14"/>
  <c r="O9"/>
  <c r="O11"/>
  <c r="O6"/>
  <c r="O13"/>
</calcChain>
</file>

<file path=xl/sharedStrings.xml><?xml version="1.0" encoding="utf-8"?>
<sst xmlns="http://schemas.openxmlformats.org/spreadsheetml/2006/main" count="704" uniqueCount="437">
  <si>
    <t>MČR NA DRÁZE 2016</t>
  </si>
  <si>
    <t xml:space="preserve">2. - 4. 9. 2016 </t>
  </si>
  <si>
    <t>Velodrom Brno</t>
  </si>
  <si>
    <t>ŽÁCI</t>
  </si>
  <si>
    <t>ST.Č.</t>
  </si>
  <si>
    <t>KÓD UCI</t>
  </si>
  <si>
    <t>PŘÍJMENÍ A JMÉNO</t>
  </si>
  <si>
    <t>KLUB</t>
  </si>
  <si>
    <t>LICENCE</t>
  </si>
  <si>
    <t>Race no.</t>
  </si>
  <si>
    <t>UCI code</t>
  </si>
  <si>
    <t>Surname and name</t>
  </si>
  <si>
    <t>Name</t>
  </si>
  <si>
    <t>Licence</t>
  </si>
  <si>
    <t>1</t>
  </si>
  <si>
    <t>CZE20020126</t>
  </si>
  <si>
    <t>TOUL Daniel</t>
  </si>
  <si>
    <t>TJ Cykloprag</t>
  </si>
  <si>
    <t>20448</t>
  </si>
  <si>
    <t>2</t>
  </si>
  <si>
    <t>CZE20030212</t>
  </si>
  <si>
    <t>ČERNÝ Filip</t>
  </si>
  <si>
    <t>Dukla Praha</t>
  </si>
  <si>
    <t>20129</t>
  </si>
  <si>
    <t>3</t>
  </si>
  <si>
    <t>CZE20020605</t>
  </si>
  <si>
    <t>LIŠKA Marek</t>
  </si>
  <si>
    <t>Cykloteam Ostrov</t>
  </si>
  <si>
    <t>19404</t>
  </si>
  <si>
    <t>4</t>
  </si>
  <si>
    <t>CZE20020413</t>
  </si>
  <si>
    <t>MACÁN Karel</t>
  </si>
  <si>
    <t>TJ Plamen Chodov</t>
  </si>
  <si>
    <t>10577</t>
  </si>
  <si>
    <t>5</t>
  </si>
  <si>
    <t>CZE20030218</t>
  </si>
  <si>
    <t>VÁVRA Petr</t>
  </si>
  <si>
    <t>CK Bítovská</t>
  </si>
  <si>
    <t>7758</t>
  </si>
  <si>
    <t>6</t>
  </si>
  <si>
    <t>CZE20020608</t>
  </si>
  <si>
    <t>KLÍCHA Ondřej</t>
  </si>
  <si>
    <t>20515</t>
  </si>
  <si>
    <t>7</t>
  </si>
  <si>
    <t>CZE20030327</t>
  </si>
  <si>
    <t>OBDRŽÁLEK Tomáš</t>
  </si>
  <si>
    <t>SKC Tufo Prostějov</t>
  </si>
  <si>
    <t>20290</t>
  </si>
  <si>
    <t>9</t>
  </si>
  <si>
    <t>8</t>
  </si>
  <si>
    <t>CZE20030707</t>
  </si>
  <si>
    <t>VALL Jan</t>
  </si>
  <si>
    <t>20296</t>
  </si>
  <si>
    <t>10</t>
  </si>
  <si>
    <t>CZE20020428</t>
  </si>
  <si>
    <t>MARŠÁLEK Filip</t>
  </si>
  <si>
    <t>TJ Favorit Brno</t>
  </si>
  <si>
    <t>20673</t>
  </si>
  <si>
    <t>11</t>
  </si>
  <si>
    <t>CZE20030926</t>
  </si>
  <si>
    <t>SOTOLÁŘ Michal</t>
  </si>
  <si>
    <t>21644</t>
  </si>
  <si>
    <t>12</t>
  </si>
  <si>
    <t>CZE20031010</t>
  </si>
  <si>
    <t>MAKOVEC Martin</t>
  </si>
  <si>
    <t>SK Petřín Plzeň</t>
  </si>
  <si>
    <t>20766</t>
  </si>
  <si>
    <t>15</t>
  </si>
  <si>
    <t>16</t>
  </si>
  <si>
    <t>CZE20021029</t>
  </si>
  <si>
    <t>BITTNER Pavel</t>
  </si>
  <si>
    <t>Mapei Merida Kaňkovský</t>
  </si>
  <si>
    <t>14350</t>
  </si>
  <si>
    <t>POŘADÍ</t>
  </si>
  <si>
    <t>Rank</t>
  </si>
  <si>
    <t>Bodovací závod 40 kol á 5</t>
  </si>
  <si>
    <t>I.</t>
  </si>
  <si>
    <t>II.</t>
  </si>
  <si>
    <t>III.</t>
  </si>
  <si>
    <t>IV.</t>
  </si>
  <si>
    <t>V.</t>
  </si>
  <si>
    <t>VI.</t>
  </si>
  <si>
    <t>VII.</t>
  </si>
  <si>
    <t>VIII.</t>
  </si>
  <si>
    <t>Celkem</t>
  </si>
  <si>
    <t>ŽÁKYNĚ+KAD</t>
  </si>
  <si>
    <t>51</t>
  </si>
  <si>
    <t>CZE20030823</t>
  </si>
  <si>
    <t>KŘIKAVOVÁ Šárka</t>
  </si>
  <si>
    <t>Bike Club Město Touškov</t>
  </si>
  <si>
    <t>20509</t>
  </si>
  <si>
    <t>52</t>
  </si>
  <si>
    <t>CZE20020715</t>
  </si>
  <si>
    <t>BARTONÍKOVÁ Veronika</t>
  </si>
  <si>
    <t>CK Dacom Pharma Kyjov</t>
  </si>
  <si>
    <t>21540</t>
  </si>
  <si>
    <t>53</t>
  </si>
  <si>
    <t>CZE20030627</t>
  </si>
  <si>
    <t>DOSTÁLOVÁ Kateřina</t>
  </si>
  <si>
    <t>20158</t>
  </si>
  <si>
    <t>55</t>
  </si>
  <si>
    <t>CZE20020831</t>
  </si>
  <si>
    <t>OBOŘILOVÁ Tereza</t>
  </si>
  <si>
    <t>Drahanský Sprot Team</t>
  </si>
  <si>
    <t>5594</t>
  </si>
  <si>
    <t>58</t>
  </si>
  <si>
    <t>CZE20021213</t>
  </si>
  <si>
    <t>DŽERENGOVÁ Sabina</t>
  </si>
  <si>
    <t>19889</t>
  </si>
  <si>
    <t>59</t>
  </si>
  <si>
    <t>CZE20010304</t>
  </si>
  <si>
    <t>MAJEROVÁ Michaela</t>
  </si>
  <si>
    <t>20513</t>
  </si>
  <si>
    <t>60</t>
  </si>
  <si>
    <t>CZE20030210</t>
  </si>
  <si>
    <t>HEJHALOVÁ Dagmar</t>
  </si>
  <si>
    <t>19300</t>
  </si>
  <si>
    <t>61</t>
  </si>
  <si>
    <t>CZE20020107</t>
  </si>
  <si>
    <t>SOUSTRUŽNÍKOVÁ Nikol</t>
  </si>
  <si>
    <t>MS Bike ACADEMY</t>
  </si>
  <si>
    <t>20759</t>
  </si>
  <si>
    <t>62</t>
  </si>
  <si>
    <t>CZE20020827</t>
  </si>
  <si>
    <t>HOLUBOVÁ Adéla</t>
  </si>
  <si>
    <t>20510</t>
  </si>
  <si>
    <t>66</t>
  </si>
  <si>
    <t>CZE20000330</t>
  </si>
  <si>
    <t>HEŘMANOVSKÁ Hana</t>
  </si>
  <si>
    <t>TJ Uničov</t>
  </si>
  <si>
    <t>5222</t>
  </si>
  <si>
    <t>67</t>
  </si>
  <si>
    <t>CZE20030213</t>
  </si>
  <si>
    <t>BÁRTOVÁ Gabriela</t>
  </si>
  <si>
    <t>20187</t>
  </si>
  <si>
    <t>KATEGORIE</t>
  </si>
  <si>
    <t>Category</t>
  </si>
  <si>
    <t>kadetka</t>
  </si>
  <si>
    <t>Bodovací závod 25 kol á 5</t>
  </si>
  <si>
    <t>100</t>
  </si>
  <si>
    <t>CZE19980622</t>
  </si>
  <si>
    <t>KAŇKOVSKÁ Sára</t>
  </si>
  <si>
    <t>ASO Dukla Brno</t>
  </si>
  <si>
    <t>7760</t>
  </si>
  <si>
    <t>99</t>
  </si>
  <si>
    <t>KAŇKOVSKÁ Ema</t>
  </si>
  <si>
    <t>7442</t>
  </si>
  <si>
    <t>98</t>
  </si>
  <si>
    <t>CZE20000901</t>
  </si>
  <si>
    <t>ŠEVČÍKOVÁ Petra</t>
  </si>
  <si>
    <t>TJ Dukla Brno</t>
  </si>
  <si>
    <t>20147</t>
  </si>
  <si>
    <t>97</t>
  </si>
  <si>
    <t>CZE19970101</t>
  </si>
  <si>
    <t>8281</t>
  </si>
  <si>
    <t>96</t>
  </si>
  <si>
    <t>CZE19990408</t>
  </si>
  <si>
    <t>JIROUŠKOVÁ Eva</t>
  </si>
  <si>
    <t>20543</t>
  </si>
  <si>
    <t>95</t>
  </si>
  <si>
    <t>CZE19990407</t>
  </si>
  <si>
    <t>DŽERENGOVÁ Barbora</t>
  </si>
  <si>
    <t>13675</t>
  </si>
  <si>
    <t>94</t>
  </si>
  <si>
    <t>CZE19980820</t>
  </si>
  <si>
    <t>KUCHAŘOVÁ Zuzana</t>
  </si>
  <si>
    <t>93</t>
  </si>
  <si>
    <t>CZE19981023</t>
  </si>
  <si>
    <t>KOHOUTKOVÁ Kateřina</t>
  </si>
  <si>
    <t>TJ Kovo Praha</t>
  </si>
  <si>
    <t>20313</t>
  </si>
  <si>
    <t>92</t>
  </si>
  <si>
    <t>CZE19980809</t>
  </si>
  <si>
    <t>NEUMANNOVÁ Tereza</t>
  </si>
  <si>
    <t>11800</t>
  </si>
  <si>
    <t>89</t>
  </si>
  <si>
    <t>CZE19910707</t>
  </si>
  <si>
    <t>HOCHMANN Lucie</t>
  </si>
  <si>
    <t>Team Dukla Praha</t>
  </si>
  <si>
    <t>17734</t>
  </si>
  <si>
    <t>88</t>
  </si>
  <si>
    <t>CZE19971013</t>
  </si>
  <si>
    <t>DRDOVÁ Anna</t>
  </si>
  <si>
    <t>13697</t>
  </si>
  <si>
    <t>87</t>
  </si>
  <si>
    <t>CZE19950620</t>
  </si>
  <si>
    <t>MAJEROVÁ Tereza</t>
  </si>
  <si>
    <t>7796</t>
  </si>
  <si>
    <t>86</t>
  </si>
  <si>
    <t>CZE19860109</t>
  </si>
  <si>
    <t>MACHAČOVÁ Jarmila</t>
  </si>
  <si>
    <t>2928</t>
  </si>
  <si>
    <t>85</t>
  </si>
  <si>
    <t>CZE19970409</t>
  </si>
  <si>
    <t>PLANIČKOVÁ Eva</t>
  </si>
  <si>
    <t>7404</t>
  </si>
  <si>
    <t>84</t>
  </si>
  <si>
    <t>CZE19980709</t>
  </si>
  <si>
    <t>VÁVROVÁ Kristýna</t>
  </si>
  <si>
    <t>20447</t>
  </si>
  <si>
    <t>83</t>
  </si>
  <si>
    <t>CZE19990915</t>
  </si>
  <si>
    <t>DOSEDĚLOVÁTereza</t>
  </si>
  <si>
    <t xml:space="preserve">SKC Tufo Prostějov </t>
  </si>
  <si>
    <t>20563</t>
  </si>
  <si>
    <t>82</t>
  </si>
  <si>
    <t>CZE19990208</t>
  </si>
  <si>
    <t>CETKOVSKÁ Ema</t>
  </si>
  <si>
    <t>12285</t>
  </si>
  <si>
    <t>81</t>
  </si>
  <si>
    <t>CZE19990925</t>
  </si>
  <si>
    <t>19562</t>
  </si>
  <si>
    <t>80</t>
  </si>
  <si>
    <t>CZE19980526</t>
  </si>
  <si>
    <t>KNAPKOVÁ Denisa</t>
  </si>
  <si>
    <t>Superior Brentjens MTB</t>
  </si>
  <si>
    <t>13034</t>
  </si>
  <si>
    <t>ŽENY</t>
  </si>
  <si>
    <t>Bodovací závod 60 kol á 5</t>
  </si>
  <si>
    <t>IX.</t>
  </si>
  <si>
    <t>X.</t>
  </si>
  <si>
    <t>XI.</t>
  </si>
  <si>
    <t>XII.</t>
  </si>
  <si>
    <t>ŠRUTKOVÁ Natálie</t>
  </si>
  <si>
    <t>JUNIORKY</t>
  </si>
  <si>
    <t>Bodovací závod 50 kol á 5 kol</t>
  </si>
  <si>
    <t>KADETI</t>
  </si>
  <si>
    <t>CZE20001230</t>
  </si>
  <si>
    <t>VONEŠ Jan</t>
  </si>
  <si>
    <t>20405</t>
  </si>
  <si>
    <t>CZE20000105</t>
  </si>
  <si>
    <t>DUŠEK Jiří</t>
  </si>
  <si>
    <t>20668</t>
  </si>
  <si>
    <t>CZE20010317</t>
  </si>
  <si>
    <t>KŘENEK Adam</t>
  </si>
  <si>
    <t>20473</t>
  </si>
  <si>
    <t>CZE20010616</t>
  </si>
  <si>
    <t>KADLEC Vojtěch</t>
  </si>
  <si>
    <t>20474</t>
  </si>
  <si>
    <t>CZE20001001</t>
  </si>
  <si>
    <t>MRKVA Filip</t>
  </si>
  <si>
    <t>21494</t>
  </si>
  <si>
    <t>CZE20011229</t>
  </si>
  <si>
    <t>KUBÍČEK Jan</t>
  </si>
  <si>
    <t>21493</t>
  </si>
  <si>
    <t>CZE20000117</t>
  </si>
  <si>
    <t>LUXÍK Jiří</t>
  </si>
  <si>
    <t>19405</t>
  </si>
  <si>
    <t>CZE20001120</t>
  </si>
  <si>
    <t>KOSTIHA Antonín</t>
  </si>
  <si>
    <t>13290</t>
  </si>
  <si>
    <t>CZE20000828</t>
  </si>
  <si>
    <t>ŠŤASTNÝ Jakub</t>
  </si>
  <si>
    <t>8839</t>
  </si>
  <si>
    <t>CZE20011113</t>
  </si>
  <si>
    <t>MULLER Maxim</t>
  </si>
  <si>
    <t>9874</t>
  </si>
  <si>
    <t>CZE20010427</t>
  </si>
  <si>
    <t>KONEČNÝ Tomáš</t>
  </si>
  <si>
    <t>21091</t>
  </si>
  <si>
    <t>13</t>
  </si>
  <si>
    <t>CZE20001118</t>
  </si>
  <si>
    <t>KELEMEN Petr</t>
  </si>
  <si>
    <t>18904</t>
  </si>
  <si>
    <t>14</t>
  </si>
  <si>
    <t>CZE20010128</t>
  </si>
  <si>
    <t>KOMÍNEK Luboš</t>
  </si>
  <si>
    <t>20456</t>
  </si>
  <si>
    <t>CZE2000107</t>
  </si>
  <si>
    <t>VÍTKOVSKÝ Josef</t>
  </si>
  <si>
    <t>19890</t>
  </si>
  <si>
    <t>CZE20010529</t>
  </si>
  <si>
    <t>JANOŠ Matyáš</t>
  </si>
  <si>
    <t>10475</t>
  </si>
  <si>
    <t>18</t>
  </si>
  <si>
    <t>CZE20010131</t>
  </si>
  <si>
    <t>SKUHRAVÝ Matěj</t>
  </si>
  <si>
    <t>20471</t>
  </si>
  <si>
    <t>19</t>
  </si>
  <si>
    <t>CZE20011003</t>
  </si>
  <si>
    <t>DOHNAL Jakub</t>
  </si>
  <si>
    <t>19907</t>
  </si>
  <si>
    <t>20</t>
  </si>
  <si>
    <t>CZE20010613</t>
  </si>
  <si>
    <t>LOUDA Jakub</t>
  </si>
  <si>
    <t>20517</t>
  </si>
  <si>
    <t>22</t>
  </si>
  <si>
    <t>CZE20010611</t>
  </si>
  <si>
    <t>GROSSMANN David</t>
  </si>
  <si>
    <t>21130</t>
  </si>
  <si>
    <t>23</t>
  </si>
  <si>
    <t>CZE20010802</t>
  </si>
  <si>
    <t>VITNER David</t>
  </si>
  <si>
    <t>19308</t>
  </si>
  <si>
    <t>26</t>
  </si>
  <si>
    <t>CZE20000814</t>
  </si>
  <si>
    <t>ŘEPA Vojtěch</t>
  </si>
  <si>
    <t>21568</t>
  </si>
  <si>
    <t>27</t>
  </si>
  <si>
    <t>CZE20000812</t>
  </si>
  <si>
    <t>MĚŠŤAN Matouš</t>
  </si>
  <si>
    <t>SP Kolo Loap Specialized</t>
  </si>
  <si>
    <t>17809</t>
  </si>
  <si>
    <t>28</t>
  </si>
  <si>
    <t>CZE20000911</t>
  </si>
  <si>
    <t>KMÍNEK Vojtěch</t>
  </si>
  <si>
    <t>7825</t>
  </si>
  <si>
    <t>29</t>
  </si>
  <si>
    <t>CZE20011225</t>
  </si>
  <si>
    <t>HOFMEISTER Adam</t>
  </si>
  <si>
    <t>9629</t>
  </si>
  <si>
    <t>31</t>
  </si>
  <si>
    <t>CZE20010109</t>
  </si>
  <si>
    <t>REH Antonín</t>
  </si>
  <si>
    <t>Bikecycling junior team</t>
  </si>
  <si>
    <t>20971</t>
  </si>
  <si>
    <t>32</t>
  </si>
  <si>
    <t>CZE20000427</t>
  </si>
  <si>
    <t>TARABA Ondřej</t>
  </si>
  <si>
    <t>Force Team Jeseník</t>
  </si>
  <si>
    <t>21640</t>
  </si>
  <si>
    <t>33</t>
  </si>
  <si>
    <t>CZE20010123</t>
  </si>
  <si>
    <t>BOUČEK Jakub</t>
  </si>
  <si>
    <t>CK Příbram-Fany Gastro</t>
  </si>
  <si>
    <t>9832</t>
  </si>
  <si>
    <t>34</t>
  </si>
  <si>
    <t>CZE20010216</t>
  </si>
  <si>
    <t>ŠMÍDA Michal</t>
  </si>
  <si>
    <t>Drahanský sport team</t>
  </si>
  <si>
    <t>5561</t>
  </si>
  <si>
    <t>35</t>
  </si>
  <si>
    <t>CZE20010903</t>
  </si>
  <si>
    <t>BURÁŇ Filip</t>
  </si>
  <si>
    <t>21679</t>
  </si>
  <si>
    <t>25</t>
  </si>
  <si>
    <t>POLJAK Vojtěch</t>
  </si>
  <si>
    <t>SKP Duha Lanškroun</t>
  </si>
  <si>
    <t>20688</t>
  </si>
  <si>
    <t>DNF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</si>
  <si>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</si>
  <si>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</si>
  <si>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</si>
  <si>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</si>
  <si>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</si>
  <si>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</si>
  <si>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</si>
  <si>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</si>
  <si>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</si>
  <si>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čas: </t>
  </si>
  <si>
    <t>10.</t>
  </si>
  <si>
    <t>11.</t>
  </si>
  <si>
    <t>čas:</t>
  </si>
  <si>
    <t>JUNIOŘI</t>
  </si>
  <si>
    <t>CZE19990501</t>
  </si>
  <si>
    <t>RYBÍN Daniel</t>
  </si>
  <si>
    <t>8202</t>
  </si>
  <si>
    <t>CZE19980604</t>
  </si>
  <si>
    <t>ŠMÍDA Martin</t>
  </si>
  <si>
    <t>5296</t>
  </si>
  <si>
    <t>CZE19990122</t>
  </si>
  <si>
    <t>KABRHEL Milan</t>
  </si>
  <si>
    <t>3713</t>
  </si>
  <si>
    <t>CZE19990104</t>
  </si>
  <si>
    <t>TVRZ Matěj</t>
  </si>
  <si>
    <t>20027</t>
  </si>
  <si>
    <t>CZE19981209</t>
  </si>
  <si>
    <t>ŠIMEK Jan</t>
  </si>
  <si>
    <t>8328</t>
  </si>
  <si>
    <t>CZE19990318</t>
  </si>
  <si>
    <t>ROZEHNAL Jan</t>
  </si>
  <si>
    <t>20149</t>
  </si>
  <si>
    <t>CZE19991022</t>
  </si>
  <si>
    <t>BABOR Daniel</t>
  </si>
  <si>
    <t>10972</t>
  </si>
  <si>
    <t>CZE19990320</t>
  </si>
  <si>
    <t>BUŠEK Matyáš</t>
  </si>
  <si>
    <t>10648</t>
  </si>
  <si>
    <t>CZE19990614</t>
  </si>
  <si>
    <t>STYBOR Matěj</t>
  </si>
  <si>
    <t>12938</t>
  </si>
  <si>
    <t>CZE19981115</t>
  </si>
  <si>
    <t>KOČAŘÍK Václav</t>
  </si>
  <si>
    <t>9513</t>
  </si>
  <si>
    <t>CZE19990428</t>
  </si>
  <si>
    <t>BÁRTA Tomáš</t>
  </si>
  <si>
    <t>11441</t>
  </si>
  <si>
    <t>CZE19990228</t>
  </si>
  <si>
    <t>VAVREK Dušan</t>
  </si>
  <si>
    <t>12190</t>
  </si>
  <si>
    <t>CZE19991107</t>
  </si>
  <si>
    <t>DOLNÍČEK Marek</t>
  </si>
  <si>
    <t>19611</t>
  </si>
  <si>
    <t>CZE19980519</t>
  </si>
  <si>
    <t>VOSTREJŽ David</t>
  </si>
  <si>
    <t>8769</t>
  </si>
  <si>
    <t>17</t>
  </si>
  <si>
    <t>CZE19991206</t>
  </si>
  <si>
    <t>JAITNER Richard</t>
  </si>
  <si>
    <t>20406</t>
  </si>
  <si>
    <t>CZE19981020</t>
  </si>
  <si>
    <t>ČECHMANN Martin</t>
  </si>
  <si>
    <t>6870</t>
  </si>
  <si>
    <t>21</t>
  </si>
  <si>
    <t>CZE19980206</t>
  </si>
  <si>
    <t>JUNEK Max. Josef</t>
  </si>
  <si>
    <t>18209</t>
  </si>
  <si>
    <t>CZE19990521</t>
  </si>
  <si>
    <t>CINK Jan</t>
  </si>
  <si>
    <t>5465</t>
  </si>
  <si>
    <t>CZE19980923</t>
  </si>
  <si>
    <t>KUČERA Michal</t>
  </si>
  <si>
    <t>12268</t>
  </si>
  <si>
    <t>CZE19990602</t>
  </si>
  <si>
    <t>KUBA Karel</t>
  </si>
  <si>
    <t>19875</t>
  </si>
  <si>
    <t>CZE19990513</t>
  </si>
  <si>
    <t>ŠMÍDA Jan</t>
  </si>
  <si>
    <t>5598</t>
  </si>
  <si>
    <t>VALUCHOVÁ Natálie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</si>
  <si>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</si>
  <si>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</si>
  <si>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</si>
  <si>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</si>
  <si>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</si>
  <si>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</si>
  <si>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</si>
  <si>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</si>
  <si>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</si>
  <si>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</si>
  <si>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</si>
  <si>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</si>
  <si>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</si>
  <si>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</si>
  <si>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</si>
  <si>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</si>
  <si>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20086</t>
  </si>
</sst>
</file>

<file path=xl/styles.xml><?xml version="1.0" encoding="utf-8"?>
<styleSheet xmlns="http://schemas.openxmlformats.org/spreadsheetml/2006/main">
  <numFmts count="2">
    <numFmt numFmtId="43" formatCode="_-* #,##0.00\ _K_č_-;\-* #,##0.00\ _K_č_-;_-* &quot;-&quot;??\ _K_č_-;_-@_-"/>
    <numFmt numFmtId="164" formatCode="mm:ss.00"/>
  </numFmts>
  <fonts count="16">
    <font>
      <sz val="10"/>
      <name val="Arial CE"/>
      <charset val="238"/>
    </font>
    <font>
      <sz val="10"/>
      <name val="Arial CE"/>
      <charset val="238"/>
    </font>
    <font>
      <b/>
      <sz val="20"/>
      <color indexed="8"/>
      <name val="Calibri"/>
      <family val="2"/>
      <charset val="238"/>
    </font>
    <font>
      <b/>
      <sz val="16"/>
      <color indexed="55"/>
      <name val="Calibri"/>
      <family val="2"/>
      <charset val="238"/>
    </font>
    <font>
      <b/>
      <i/>
      <sz val="12"/>
      <name val="Arial CE"/>
      <family val="2"/>
      <charset val="238"/>
    </font>
    <font>
      <b/>
      <sz val="10"/>
      <name val="Arial CE"/>
      <charset val="238"/>
    </font>
    <font>
      <b/>
      <i/>
      <sz val="11"/>
      <name val="Arial CE"/>
      <charset val="238"/>
    </font>
    <font>
      <b/>
      <sz val="8"/>
      <color indexed="8"/>
      <name val="Calibri"/>
      <family val="2"/>
      <charset val="238"/>
    </font>
    <font>
      <b/>
      <sz val="9"/>
      <name val="Arial CE"/>
      <family val="2"/>
      <charset val="238"/>
    </font>
    <font>
      <sz val="8"/>
      <color indexed="8"/>
      <name val="Calibri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i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/>
    <xf numFmtId="0" fontId="9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0" fillId="0" borderId="0" xfId="0" applyBorder="1"/>
    <xf numFmtId="0" fontId="11" fillId="0" borderId="4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5" fillId="0" borderId="0" xfId="0" applyFont="1"/>
    <xf numFmtId="0" fontId="15" fillId="0" borderId="4" xfId="0" applyFont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47" fontId="0" fillId="0" borderId="0" xfId="0" applyNumberFormat="1"/>
    <xf numFmtId="164" fontId="0" fillId="0" borderId="0" xfId="0" applyNumberFormat="1"/>
    <xf numFmtId="49" fontId="11" fillId="0" borderId="0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49" fontId="10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čárky 2" xfId="1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"/>
  <sheetViews>
    <sheetView zoomScale="120" zoomScaleNormal="120" workbookViewId="0">
      <selection activeCell="D19" sqref="D19"/>
    </sheetView>
  </sheetViews>
  <sheetFormatPr defaultRowHeight="12.75"/>
  <cols>
    <col min="2" max="2" width="5.5703125" customWidth="1"/>
    <col min="3" max="3" width="14.7109375" customWidth="1"/>
    <col min="4" max="4" width="26.140625" style="3" customWidth="1"/>
    <col min="5" max="5" width="23.28515625" customWidth="1"/>
    <col min="7" max="14" width="5.7109375" customWidth="1"/>
    <col min="15" max="15" width="8.42578125" customWidth="1"/>
    <col min="16" max="16" width="0" hidden="1" customWidth="1"/>
  </cols>
  <sheetData>
    <row r="1" spans="1:16" ht="26.25">
      <c r="B1" s="38" t="s">
        <v>0</v>
      </c>
      <c r="C1" s="38"/>
      <c r="D1" s="38"/>
      <c r="E1" s="38"/>
      <c r="F1" s="38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s="1" customFormat="1" ht="21">
      <c r="B2" s="39" t="s">
        <v>75</v>
      </c>
      <c r="C2" s="39"/>
      <c r="D2" s="39"/>
      <c r="E2" s="39"/>
      <c r="F2" s="39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5" thickBot="1">
      <c r="C3" s="2" t="s">
        <v>1</v>
      </c>
      <c r="D3" s="3" t="s">
        <v>2</v>
      </c>
      <c r="F3" s="4" t="s">
        <v>3</v>
      </c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6" customFormat="1" ht="12">
      <c r="A4" s="5" t="s">
        <v>73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76</v>
      </c>
      <c r="H4" s="5" t="s">
        <v>77</v>
      </c>
      <c r="I4" s="5" t="s">
        <v>78</v>
      </c>
      <c r="J4" s="5" t="s">
        <v>79</v>
      </c>
      <c r="K4" s="5" t="s">
        <v>80</v>
      </c>
      <c r="L4" s="5" t="s">
        <v>81</v>
      </c>
      <c r="M4" s="5" t="s">
        <v>82</v>
      </c>
      <c r="N4" s="5" t="s">
        <v>83</v>
      </c>
      <c r="O4" s="5" t="s">
        <v>84</v>
      </c>
      <c r="P4" s="5"/>
    </row>
    <row r="5" spans="1:16" ht="13.5" thickBot="1">
      <c r="A5" s="7" t="s">
        <v>74</v>
      </c>
      <c r="B5" s="7" t="s">
        <v>9</v>
      </c>
      <c r="C5" s="7" t="s">
        <v>10</v>
      </c>
      <c r="D5" s="8" t="s">
        <v>11</v>
      </c>
      <c r="E5" s="7" t="s">
        <v>12</v>
      </c>
      <c r="F5" s="7" t="s">
        <v>13</v>
      </c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5">
      <c r="A6" s="2" t="s">
        <v>340</v>
      </c>
      <c r="B6" s="9" t="s">
        <v>68</v>
      </c>
      <c r="C6" s="10" t="s">
        <v>69</v>
      </c>
      <c r="D6" s="11" t="s">
        <v>70</v>
      </c>
      <c r="E6" s="10" t="s">
        <v>71</v>
      </c>
      <c r="F6" s="10" t="s">
        <v>72</v>
      </c>
      <c r="G6" s="24">
        <v>5</v>
      </c>
      <c r="H6" s="24">
        <v>5</v>
      </c>
      <c r="I6" s="24">
        <v>5</v>
      </c>
      <c r="J6" s="24">
        <v>5</v>
      </c>
      <c r="K6" s="24">
        <v>5</v>
      </c>
      <c r="L6" s="24">
        <v>5</v>
      </c>
      <c r="M6" s="24">
        <v>5</v>
      </c>
      <c r="N6" s="24">
        <v>5</v>
      </c>
      <c r="O6" s="24">
        <f t="shared" ref="O6:O14" si="0">N6+M6+L6+K6+J6+I6+H6+G6+P6</f>
        <v>60</v>
      </c>
      <c r="P6" s="19">
        <v>20</v>
      </c>
    </row>
    <row r="7" spans="1:16" ht="15">
      <c r="A7" s="2" t="s">
        <v>341</v>
      </c>
      <c r="B7" s="12" t="s">
        <v>29</v>
      </c>
      <c r="C7" s="13" t="s">
        <v>30</v>
      </c>
      <c r="D7" s="14" t="s">
        <v>31</v>
      </c>
      <c r="E7" s="15" t="s">
        <v>32</v>
      </c>
      <c r="F7" s="13" t="s">
        <v>33</v>
      </c>
      <c r="G7" s="23">
        <v>3</v>
      </c>
      <c r="H7" s="23"/>
      <c r="I7" s="23"/>
      <c r="J7" s="23"/>
      <c r="K7" s="23">
        <v>1</v>
      </c>
      <c r="L7" s="23">
        <v>3</v>
      </c>
      <c r="M7" s="23">
        <v>1</v>
      </c>
      <c r="N7" s="23">
        <v>3</v>
      </c>
      <c r="O7" s="23">
        <f t="shared" si="0"/>
        <v>11</v>
      </c>
      <c r="P7" s="19"/>
    </row>
    <row r="8" spans="1:16" ht="15">
      <c r="A8" s="2" t="s">
        <v>342</v>
      </c>
      <c r="B8" s="12" t="s">
        <v>34</v>
      </c>
      <c r="C8" s="13" t="s">
        <v>35</v>
      </c>
      <c r="D8" s="14" t="s">
        <v>36</v>
      </c>
      <c r="E8" s="13" t="s">
        <v>37</v>
      </c>
      <c r="F8" s="13" t="s">
        <v>38</v>
      </c>
      <c r="G8" s="23">
        <v>1</v>
      </c>
      <c r="H8" s="23">
        <v>2</v>
      </c>
      <c r="I8" s="23"/>
      <c r="J8" s="23">
        <v>3</v>
      </c>
      <c r="K8" s="23"/>
      <c r="L8" s="23">
        <v>2</v>
      </c>
      <c r="M8" s="23"/>
      <c r="N8" s="23">
        <v>1</v>
      </c>
      <c r="O8" s="23">
        <f t="shared" si="0"/>
        <v>9</v>
      </c>
      <c r="P8" s="19"/>
    </row>
    <row r="9" spans="1:16" ht="15">
      <c r="A9" s="2" t="s">
        <v>343</v>
      </c>
      <c r="B9" s="12" t="s">
        <v>43</v>
      </c>
      <c r="C9" s="13" t="s">
        <v>44</v>
      </c>
      <c r="D9" s="14" t="s">
        <v>45</v>
      </c>
      <c r="E9" s="13" t="s">
        <v>46</v>
      </c>
      <c r="F9" s="13" t="s">
        <v>47</v>
      </c>
      <c r="G9" s="23"/>
      <c r="H9" s="23">
        <v>3</v>
      </c>
      <c r="I9" s="23"/>
      <c r="J9" s="23">
        <v>2</v>
      </c>
      <c r="K9" s="23"/>
      <c r="L9" s="23"/>
      <c r="M9" s="23">
        <v>3</v>
      </c>
      <c r="N9" s="23"/>
      <c r="O9" s="23">
        <f t="shared" si="0"/>
        <v>8</v>
      </c>
      <c r="P9" s="19"/>
    </row>
    <row r="10" spans="1:16" ht="15">
      <c r="A10" s="2" t="s">
        <v>344</v>
      </c>
      <c r="B10" s="12" t="s">
        <v>19</v>
      </c>
      <c r="C10" s="13" t="s">
        <v>20</v>
      </c>
      <c r="D10" s="14" t="s">
        <v>21</v>
      </c>
      <c r="E10" s="13" t="s">
        <v>22</v>
      </c>
      <c r="F10" s="13" t="s">
        <v>23</v>
      </c>
      <c r="G10" s="23"/>
      <c r="H10" s="23"/>
      <c r="I10" s="23">
        <v>1</v>
      </c>
      <c r="J10" s="23">
        <v>1</v>
      </c>
      <c r="K10" s="23"/>
      <c r="L10" s="23">
        <v>1</v>
      </c>
      <c r="M10" s="23">
        <v>2</v>
      </c>
      <c r="N10" s="23">
        <v>2</v>
      </c>
      <c r="O10" s="23">
        <f t="shared" si="0"/>
        <v>7</v>
      </c>
      <c r="P10" s="19"/>
    </row>
    <row r="11" spans="1:16" ht="15">
      <c r="A11" s="2" t="s">
        <v>345</v>
      </c>
      <c r="B11" s="12" t="s">
        <v>49</v>
      </c>
      <c r="C11" s="13" t="s">
        <v>50</v>
      </c>
      <c r="D11" s="14" t="s">
        <v>51</v>
      </c>
      <c r="E11" s="13" t="s">
        <v>46</v>
      </c>
      <c r="F11" s="13" t="s">
        <v>52</v>
      </c>
      <c r="G11" s="23"/>
      <c r="H11" s="23"/>
      <c r="I11" s="23">
        <v>3</v>
      </c>
      <c r="J11" s="23"/>
      <c r="K11" s="23">
        <v>3</v>
      </c>
      <c r="L11" s="23"/>
      <c r="M11" s="23"/>
      <c r="N11" s="23"/>
      <c r="O11" s="23">
        <f t="shared" si="0"/>
        <v>6</v>
      </c>
      <c r="P11" s="19"/>
    </row>
    <row r="12" spans="1:16" ht="15">
      <c r="A12" s="2" t="s">
        <v>346</v>
      </c>
      <c r="B12" s="12" t="s">
        <v>24</v>
      </c>
      <c r="C12" s="13" t="s">
        <v>25</v>
      </c>
      <c r="D12" s="14" t="s">
        <v>26</v>
      </c>
      <c r="E12" s="15" t="s">
        <v>27</v>
      </c>
      <c r="F12" s="13" t="s">
        <v>28</v>
      </c>
      <c r="G12" s="23"/>
      <c r="H12" s="23"/>
      <c r="I12" s="23">
        <v>2</v>
      </c>
      <c r="J12" s="23"/>
      <c r="K12" s="23">
        <v>2</v>
      </c>
      <c r="L12" s="23"/>
      <c r="M12" s="23"/>
      <c r="N12" s="23"/>
      <c r="O12" s="23">
        <f t="shared" si="0"/>
        <v>4</v>
      </c>
      <c r="P12" s="19"/>
    </row>
    <row r="13" spans="1:16" ht="15">
      <c r="A13" s="2" t="s">
        <v>347</v>
      </c>
      <c r="B13" s="12" t="s">
        <v>14</v>
      </c>
      <c r="C13" s="13" t="s">
        <v>15</v>
      </c>
      <c r="D13" s="14" t="s">
        <v>16</v>
      </c>
      <c r="E13" s="13" t="s">
        <v>17</v>
      </c>
      <c r="F13" s="13" t="s">
        <v>18</v>
      </c>
      <c r="G13" s="23"/>
      <c r="H13" s="23">
        <v>1</v>
      </c>
      <c r="I13" s="23"/>
      <c r="J13" s="23"/>
      <c r="K13" s="23"/>
      <c r="L13" s="23"/>
      <c r="M13" s="23"/>
      <c r="N13" s="23"/>
      <c r="O13" s="23">
        <f t="shared" si="0"/>
        <v>1</v>
      </c>
      <c r="P13" s="19"/>
    </row>
    <row r="14" spans="1:16" ht="15">
      <c r="A14" s="2" t="s">
        <v>348</v>
      </c>
      <c r="B14" s="12" t="s">
        <v>39</v>
      </c>
      <c r="C14" s="13" t="s">
        <v>40</v>
      </c>
      <c r="D14" s="14" t="s">
        <v>41</v>
      </c>
      <c r="E14" s="13" t="s">
        <v>37</v>
      </c>
      <c r="F14" s="13" t="s">
        <v>42</v>
      </c>
      <c r="G14" s="23">
        <v>2</v>
      </c>
      <c r="H14" s="23"/>
      <c r="I14" s="23"/>
      <c r="J14" s="23"/>
      <c r="K14" s="23"/>
      <c r="L14" s="23"/>
      <c r="M14" s="23"/>
      <c r="N14" s="23"/>
      <c r="O14" s="23">
        <f t="shared" si="0"/>
        <v>-18</v>
      </c>
      <c r="P14" s="19">
        <v>-20</v>
      </c>
    </row>
    <row r="15" spans="1:16" ht="15">
      <c r="B15" s="12" t="s">
        <v>53</v>
      </c>
      <c r="C15" s="13" t="s">
        <v>54</v>
      </c>
      <c r="D15" s="14" t="s">
        <v>55</v>
      </c>
      <c r="E15" s="13" t="s">
        <v>56</v>
      </c>
      <c r="F15" s="13" t="s">
        <v>57</v>
      </c>
      <c r="G15" s="23"/>
      <c r="H15" s="23"/>
      <c r="I15" s="23"/>
      <c r="J15" s="23"/>
      <c r="K15" s="23"/>
      <c r="L15" s="23"/>
      <c r="M15" s="23"/>
      <c r="N15" s="23"/>
      <c r="O15" s="23" t="s">
        <v>339</v>
      </c>
      <c r="P15" s="19"/>
    </row>
    <row r="16" spans="1:16" ht="15">
      <c r="B16" s="12" t="s">
        <v>58</v>
      </c>
      <c r="C16" s="13" t="s">
        <v>59</v>
      </c>
      <c r="D16" s="14" t="s">
        <v>60</v>
      </c>
      <c r="E16" s="13" t="s">
        <v>56</v>
      </c>
      <c r="F16" s="13" t="s">
        <v>61</v>
      </c>
      <c r="G16" s="23"/>
      <c r="H16" s="23"/>
      <c r="I16" s="23"/>
      <c r="J16" s="23"/>
      <c r="K16" s="23"/>
      <c r="L16" s="23"/>
      <c r="M16" s="23"/>
      <c r="N16" s="23"/>
      <c r="O16" s="23" t="s">
        <v>339</v>
      </c>
      <c r="P16" s="19"/>
    </row>
    <row r="17" spans="2:16" ht="15">
      <c r="B17" s="12" t="s">
        <v>62</v>
      </c>
      <c r="C17" s="13" t="s">
        <v>63</v>
      </c>
      <c r="D17" s="14" t="s">
        <v>64</v>
      </c>
      <c r="E17" s="13" t="s">
        <v>65</v>
      </c>
      <c r="F17" s="13" t="s">
        <v>66</v>
      </c>
      <c r="G17" s="23"/>
      <c r="H17" s="23"/>
      <c r="I17" s="23"/>
      <c r="J17" s="23"/>
      <c r="K17" s="23"/>
      <c r="L17" s="23"/>
      <c r="M17" s="23"/>
      <c r="N17" s="23"/>
      <c r="O17" s="23" t="s">
        <v>339</v>
      </c>
      <c r="P17" s="19"/>
    </row>
    <row r="19" spans="2:16">
      <c r="B19" s="29" t="s">
        <v>349</v>
      </c>
      <c r="C19" s="31">
        <v>1.6026273148148151E-2</v>
      </c>
    </row>
  </sheetData>
  <sortState ref="A6:P14">
    <sortCondition descending="1" ref="O6:O14"/>
  </sortState>
  <mergeCells count="2">
    <mergeCell ref="B1:F1"/>
    <mergeCell ref="B2:F2"/>
  </mergeCells>
  <pageMargins left="0.19685039370078741" right="0.15748031496062992" top="0.15748031496062992" bottom="0.19685039370078741" header="0.19685039370078741" footer="0.1574803149606299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8"/>
  <sheetViews>
    <sheetView zoomScale="130" zoomScaleNormal="130" workbookViewId="0">
      <selection activeCell="D19" sqref="D19"/>
    </sheetView>
  </sheetViews>
  <sheetFormatPr defaultRowHeight="12.75"/>
  <cols>
    <col min="1" max="1" width="9.140625" customWidth="1"/>
    <col min="2" max="2" width="5.5703125" customWidth="1"/>
    <col min="3" max="3" width="14.7109375" customWidth="1"/>
    <col min="4" max="4" width="26.140625" style="3" customWidth="1"/>
    <col min="5" max="5" width="23.28515625" customWidth="1"/>
    <col min="7" max="7" width="13.85546875" customWidth="1"/>
    <col min="8" max="12" width="5.7109375" customWidth="1"/>
    <col min="13" max="13" width="8.42578125" customWidth="1"/>
    <col min="14" max="14" width="0" hidden="1" customWidth="1"/>
  </cols>
  <sheetData>
    <row r="1" spans="1:14" ht="26.25">
      <c r="B1" s="38" t="s">
        <v>0</v>
      </c>
      <c r="C1" s="38"/>
      <c r="D1" s="38"/>
      <c r="E1" s="38"/>
      <c r="F1" s="38"/>
      <c r="G1" s="38"/>
      <c r="H1" s="17"/>
      <c r="I1" s="17"/>
      <c r="J1" s="17"/>
      <c r="K1" s="17"/>
      <c r="L1" s="17"/>
      <c r="M1" s="17"/>
      <c r="N1" s="17"/>
    </row>
    <row r="2" spans="1:14" s="1" customFormat="1" ht="21">
      <c r="B2" s="39" t="s">
        <v>138</v>
      </c>
      <c r="C2" s="39"/>
      <c r="D2" s="39"/>
      <c r="E2" s="39"/>
      <c r="F2" s="39"/>
      <c r="G2" s="39"/>
      <c r="H2" s="18"/>
      <c r="I2" s="18"/>
      <c r="J2" s="18"/>
      <c r="K2" s="18"/>
      <c r="L2" s="18"/>
      <c r="M2" s="18"/>
      <c r="N2" s="18"/>
    </row>
    <row r="3" spans="1:14" ht="15" thickBot="1">
      <c r="C3" s="2" t="s">
        <v>1</v>
      </c>
      <c r="D3" s="3" t="s">
        <v>2</v>
      </c>
      <c r="F3" s="4" t="s">
        <v>85</v>
      </c>
      <c r="G3" s="4"/>
      <c r="H3" s="4"/>
      <c r="I3" s="4"/>
      <c r="J3" s="4"/>
      <c r="K3" s="4"/>
      <c r="L3" s="4"/>
      <c r="M3" s="4"/>
      <c r="N3" s="4"/>
    </row>
    <row r="4" spans="1:14" s="6" customFormat="1" ht="12">
      <c r="A4" s="5" t="s">
        <v>73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135</v>
      </c>
      <c r="H4" s="5" t="s">
        <v>76</v>
      </c>
      <c r="I4" s="5" t="s">
        <v>77</v>
      </c>
      <c r="J4" s="5" t="s">
        <v>78</v>
      </c>
      <c r="K4" s="5" t="s">
        <v>79</v>
      </c>
      <c r="L4" s="5" t="s">
        <v>80</v>
      </c>
      <c r="M4" s="5" t="s">
        <v>84</v>
      </c>
      <c r="N4" s="5"/>
    </row>
    <row r="5" spans="1:14" ht="13.5" thickBot="1">
      <c r="A5" s="7" t="s">
        <v>74</v>
      </c>
      <c r="B5" s="7" t="s">
        <v>9</v>
      </c>
      <c r="C5" s="7" t="s">
        <v>10</v>
      </c>
      <c r="D5" s="8" t="s">
        <v>11</v>
      </c>
      <c r="E5" s="7" t="s">
        <v>12</v>
      </c>
      <c r="F5" s="7" t="s">
        <v>13</v>
      </c>
      <c r="G5" s="7" t="s">
        <v>136</v>
      </c>
      <c r="H5" s="7"/>
      <c r="I5" s="7"/>
      <c r="J5" s="7"/>
      <c r="K5" s="7"/>
      <c r="L5" s="7"/>
      <c r="M5" s="7"/>
      <c r="N5" s="16"/>
    </row>
    <row r="6" spans="1:14" ht="15">
      <c r="A6" s="2" t="s">
        <v>340</v>
      </c>
      <c r="B6" s="12" t="s">
        <v>113</v>
      </c>
      <c r="C6" s="13" t="s">
        <v>114</v>
      </c>
      <c r="D6" s="14" t="s">
        <v>115</v>
      </c>
      <c r="E6" s="13" t="s">
        <v>22</v>
      </c>
      <c r="F6" s="13" t="s">
        <v>116</v>
      </c>
      <c r="G6" s="20"/>
      <c r="H6" s="24">
        <v>5</v>
      </c>
      <c r="I6" s="24">
        <v>3</v>
      </c>
      <c r="J6" s="24">
        <v>5</v>
      </c>
      <c r="K6" s="24">
        <v>5</v>
      </c>
      <c r="L6" s="24"/>
      <c r="M6" s="24">
        <f t="shared" ref="M6:M16" si="0">L6+K6+J6+I6+H6+N6</f>
        <v>18</v>
      </c>
      <c r="N6" s="19"/>
    </row>
    <row r="7" spans="1:14" ht="15">
      <c r="A7" s="2" t="s">
        <v>341</v>
      </c>
      <c r="B7" s="12" t="s">
        <v>117</v>
      </c>
      <c r="C7" s="13" t="s">
        <v>118</v>
      </c>
      <c r="D7" s="14" t="s">
        <v>119</v>
      </c>
      <c r="E7" s="13" t="s">
        <v>120</v>
      </c>
      <c r="F7" s="13" t="s">
        <v>121</v>
      </c>
      <c r="G7" s="20"/>
      <c r="H7" s="23"/>
      <c r="I7" s="23">
        <v>5</v>
      </c>
      <c r="J7" s="23">
        <v>3</v>
      </c>
      <c r="K7" s="23">
        <v>2</v>
      </c>
      <c r="L7" s="23">
        <v>2</v>
      </c>
      <c r="M7" s="23">
        <f t="shared" si="0"/>
        <v>12</v>
      </c>
      <c r="N7" s="19"/>
    </row>
    <row r="8" spans="1:14" ht="15">
      <c r="A8" s="2" t="s">
        <v>342</v>
      </c>
      <c r="B8" s="12" t="s">
        <v>126</v>
      </c>
      <c r="C8" s="13" t="s">
        <v>127</v>
      </c>
      <c r="D8" s="14" t="s">
        <v>128</v>
      </c>
      <c r="E8" s="13" t="s">
        <v>129</v>
      </c>
      <c r="F8" s="13" t="s">
        <v>130</v>
      </c>
      <c r="G8" s="20" t="s">
        <v>137</v>
      </c>
      <c r="H8" s="23">
        <v>2</v>
      </c>
      <c r="I8" s="23"/>
      <c r="J8" s="23">
        <v>2</v>
      </c>
      <c r="K8" s="23"/>
      <c r="L8" s="23">
        <v>5</v>
      </c>
      <c r="M8" s="23">
        <f t="shared" si="0"/>
        <v>9</v>
      </c>
      <c r="N8" s="19"/>
    </row>
    <row r="9" spans="1:14" ht="15">
      <c r="A9" s="2" t="s">
        <v>343</v>
      </c>
      <c r="B9" s="12" t="s">
        <v>131</v>
      </c>
      <c r="C9" s="13" t="s">
        <v>132</v>
      </c>
      <c r="D9" s="14" t="s">
        <v>133</v>
      </c>
      <c r="E9" s="13" t="s">
        <v>46</v>
      </c>
      <c r="F9" s="13" t="s">
        <v>134</v>
      </c>
      <c r="G9" s="20"/>
      <c r="H9" s="23">
        <v>1</v>
      </c>
      <c r="I9" s="23">
        <v>1</v>
      </c>
      <c r="J9" s="23"/>
      <c r="K9" s="23">
        <v>3</v>
      </c>
      <c r="L9" s="23">
        <v>3</v>
      </c>
      <c r="M9" s="23">
        <f t="shared" si="0"/>
        <v>8</v>
      </c>
      <c r="N9" s="19"/>
    </row>
    <row r="10" spans="1:14" ht="15">
      <c r="A10" s="2" t="s">
        <v>344</v>
      </c>
      <c r="B10" s="12" t="s">
        <v>105</v>
      </c>
      <c r="C10" s="13" t="s">
        <v>106</v>
      </c>
      <c r="D10" s="14" t="s">
        <v>107</v>
      </c>
      <c r="E10" s="13" t="s">
        <v>22</v>
      </c>
      <c r="F10" s="13" t="s">
        <v>108</v>
      </c>
      <c r="G10" s="20"/>
      <c r="H10" s="23">
        <v>3</v>
      </c>
      <c r="I10" s="23">
        <v>2</v>
      </c>
      <c r="J10" s="23">
        <v>1</v>
      </c>
      <c r="K10" s="23">
        <v>1</v>
      </c>
      <c r="L10" s="23">
        <v>1</v>
      </c>
      <c r="M10" s="23">
        <f t="shared" si="0"/>
        <v>8</v>
      </c>
      <c r="N10" s="19"/>
    </row>
    <row r="11" spans="1:14" ht="15">
      <c r="A11" s="2" t="s">
        <v>345</v>
      </c>
      <c r="B11" s="12" t="s">
        <v>122</v>
      </c>
      <c r="C11" s="13" t="s">
        <v>123</v>
      </c>
      <c r="D11" s="14" t="s">
        <v>124</v>
      </c>
      <c r="E11" s="13" t="s">
        <v>120</v>
      </c>
      <c r="F11" s="13" t="s">
        <v>125</v>
      </c>
      <c r="G11" s="20"/>
      <c r="H11" s="23"/>
      <c r="I11" s="23"/>
      <c r="J11" s="23"/>
      <c r="K11" s="23"/>
      <c r="L11" s="23"/>
      <c r="M11" s="23">
        <f t="shared" si="0"/>
        <v>0</v>
      </c>
      <c r="N11" s="19"/>
    </row>
    <row r="12" spans="1:14" ht="15">
      <c r="A12" s="2" t="s">
        <v>346</v>
      </c>
      <c r="B12" s="12" t="s">
        <v>100</v>
      </c>
      <c r="C12" s="13" t="s">
        <v>101</v>
      </c>
      <c r="D12" s="14" t="s">
        <v>102</v>
      </c>
      <c r="E12" s="13" t="s">
        <v>103</v>
      </c>
      <c r="F12" s="13" t="s">
        <v>104</v>
      </c>
      <c r="G12" s="20"/>
      <c r="H12" s="23"/>
      <c r="I12" s="23"/>
      <c r="J12" s="23"/>
      <c r="K12" s="23"/>
      <c r="L12" s="23"/>
      <c r="M12" s="23">
        <f t="shared" si="0"/>
        <v>0</v>
      </c>
      <c r="N12" s="19"/>
    </row>
    <row r="13" spans="1:14" ht="15">
      <c r="A13" s="2" t="s">
        <v>347</v>
      </c>
      <c r="B13" s="12" t="s">
        <v>86</v>
      </c>
      <c r="C13" s="13" t="s">
        <v>87</v>
      </c>
      <c r="D13" s="14" t="s">
        <v>88</v>
      </c>
      <c r="E13" s="13" t="s">
        <v>89</v>
      </c>
      <c r="F13" s="13" t="s">
        <v>90</v>
      </c>
      <c r="G13" s="20"/>
      <c r="H13" s="23"/>
      <c r="I13" s="23"/>
      <c r="J13" s="23"/>
      <c r="K13" s="23"/>
      <c r="L13" s="23"/>
      <c r="M13" s="23">
        <f t="shared" si="0"/>
        <v>0</v>
      </c>
      <c r="N13" s="19"/>
    </row>
    <row r="14" spans="1:14" ht="15">
      <c r="A14" s="2" t="s">
        <v>348</v>
      </c>
      <c r="B14" s="12" t="s">
        <v>91</v>
      </c>
      <c r="C14" s="13" t="s">
        <v>92</v>
      </c>
      <c r="D14" s="14" t="s">
        <v>93</v>
      </c>
      <c r="E14" s="15" t="s">
        <v>94</v>
      </c>
      <c r="F14" s="13" t="s">
        <v>95</v>
      </c>
      <c r="G14" s="20"/>
      <c r="H14" s="23"/>
      <c r="I14" s="23"/>
      <c r="J14" s="23"/>
      <c r="K14" s="23"/>
      <c r="L14" s="23"/>
      <c r="M14" s="23">
        <f t="shared" si="0"/>
        <v>0</v>
      </c>
      <c r="N14" s="19"/>
    </row>
    <row r="15" spans="1:14" ht="15">
      <c r="A15" s="2" t="s">
        <v>350</v>
      </c>
      <c r="B15" s="12" t="s">
        <v>109</v>
      </c>
      <c r="C15" s="13" t="s">
        <v>110</v>
      </c>
      <c r="D15" s="14" t="s">
        <v>111</v>
      </c>
      <c r="E15" s="13" t="s">
        <v>22</v>
      </c>
      <c r="F15" s="13" t="s">
        <v>112</v>
      </c>
      <c r="G15" s="20" t="s">
        <v>137</v>
      </c>
      <c r="H15" s="23"/>
      <c r="I15" s="23"/>
      <c r="J15" s="23"/>
      <c r="K15" s="23"/>
      <c r="L15" s="23"/>
      <c r="M15" s="23">
        <f t="shared" si="0"/>
        <v>0</v>
      </c>
      <c r="N15" s="19"/>
    </row>
    <row r="16" spans="1:14" ht="15">
      <c r="A16" s="2" t="s">
        <v>351</v>
      </c>
      <c r="B16" s="12" t="s">
        <v>96</v>
      </c>
      <c r="C16" s="13" t="s">
        <v>97</v>
      </c>
      <c r="D16" s="14" t="s">
        <v>98</v>
      </c>
      <c r="E16" s="15" t="s">
        <v>94</v>
      </c>
      <c r="F16" s="13" t="s">
        <v>99</v>
      </c>
      <c r="G16" s="20"/>
      <c r="H16" s="23"/>
      <c r="I16" s="23"/>
      <c r="J16" s="23"/>
      <c r="K16" s="23"/>
      <c r="L16" s="23"/>
      <c r="M16" s="23">
        <f t="shared" si="0"/>
        <v>-20</v>
      </c>
      <c r="N16" s="19">
        <v>-20</v>
      </c>
    </row>
    <row r="18" spans="2:3">
      <c r="B18" s="32" t="s">
        <v>352</v>
      </c>
      <c r="C18" s="30">
        <v>1.1176157407407407E-2</v>
      </c>
    </row>
  </sheetData>
  <sortState ref="A6:N16">
    <sortCondition ref="A6:A16"/>
  </sortState>
  <mergeCells count="2">
    <mergeCell ref="B1:G1"/>
    <mergeCell ref="B2:G2"/>
  </mergeCells>
  <pageMargins left="0.19685039370078741" right="0.15748031496062992" top="0.15748031496062992" bottom="0.19685039370078741" header="0.19685039370078741" footer="0.1574803149606299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3"/>
  <sheetViews>
    <sheetView zoomScale="110" zoomScaleNormal="110" workbookViewId="0">
      <selection activeCell="C14" sqref="C14"/>
    </sheetView>
  </sheetViews>
  <sheetFormatPr defaultRowHeight="12.75"/>
  <cols>
    <col min="2" max="2" width="5.5703125" customWidth="1"/>
    <col min="3" max="3" width="14.7109375" customWidth="1"/>
    <col min="4" max="4" width="25" style="3" customWidth="1"/>
    <col min="5" max="5" width="23.28515625" customWidth="1"/>
    <col min="6" max="6" width="9" customWidth="1"/>
    <col min="7" max="18" width="5.7109375" customWidth="1"/>
    <col min="19" max="19" width="8.42578125" customWidth="1"/>
    <col min="20" max="20" width="0" hidden="1" customWidth="1"/>
  </cols>
  <sheetData>
    <row r="1" spans="1:20" ht="26.25">
      <c r="B1" s="38" t="s">
        <v>0</v>
      </c>
      <c r="C1" s="38"/>
      <c r="D1" s="38"/>
      <c r="E1" s="38"/>
      <c r="F1" s="38"/>
    </row>
    <row r="2" spans="1:20" s="1" customFormat="1" ht="21">
      <c r="B2" s="39" t="s">
        <v>218</v>
      </c>
      <c r="C2" s="39"/>
      <c r="D2" s="39"/>
      <c r="E2" s="39"/>
      <c r="F2" s="39"/>
    </row>
    <row r="3" spans="1:20" ht="15" thickBot="1">
      <c r="C3" s="2" t="s">
        <v>1</v>
      </c>
      <c r="D3" s="3" t="s">
        <v>2</v>
      </c>
      <c r="F3" s="4" t="s">
        <v>217</v>
      </c>
    </row>
    <row r="4" spans="1:20" s="6" customFormat="1" ht="12">
      <c r="A4" s="5" t="s">
        <v>73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76</v>
      </c>
      <c r="H4" s="5" t="s">
        <v>77</v>
      </c>
      <c r="I4" s="5" t="s">
        <v>78</v>
      </c>
      <c r="J4" s="5" t="s">
        <v>79</v>
      </c>
      <c r="K4" s="5" t="s">
        <v>80</v>
      </c>
      <c r="L4" s="5" t="s">
        <v>81</v>
      </c>
      <c r="M4" s="5" t="s">
        <v>82</v>
      </c>
      <c r="N4" s="5" t="s">
        <v>83</v>
      </c>
      <c r="O4" s="5" t="s">
        <v>219</v>
      </c>
      <c r="P4" s="5" t="s">
        <v>220</v>
      </c>
      <c r="Q4" s="5" t="s">
        <v>221</v>
      </c>
      <c r="R4" s="5" t="s">
        <v>222</v>
      </c>
      <c r="S4" s="5" t="s">
        <v>84</v>
      </c>
      <c r="T4" s="5"/>
    </row>
    <row r="5" spans="1:20" ht="13.5" thickBot="1">
      <c r="A5" s="7" t="s">
        <v>74</v>
      </c>
      <c r="B5" s="7" t="s">
        <v>9</v>
      </c>
      <c r="C5" s="7" t="s">
        <v>10</v>
      </c>
      <c r="D5" s="8" t="s">
        <v>11</v>
      </c>
      <c r="E5" s="7" t="s">
        <v>12</v>
      </c>
      <c r="F5" s="7" t="s">
        <v>13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15">
      <c r="A6" s="2" t="s">
        <v>340</v>
      </c>
      <c r="B6" s="12" t="s">
        <v>188</v>
      </c>
      <c r="C6" s="13" t="s">
        <v>189</v>
      </c>
      <c r="D6" s="14" t="s">
        <v>190</v>
      </c>
      <c r="E6" s="13" t="s">
        <v>178</v>
      </c>
      <c r="F6" s="13" t="s">
        <v>191</v>
      </c>
      <c r="G6" s="34">
        <v>2</v>
      </c>
      <c r="H6" s="34">
        <v>5</v>
      </c>
      <c r="I6" s="34">
        <v>3</v>
      </c>
      <c r="J6" s="34">
        <v>5</v>
      </c>
      <c r="K6" s="34">
        <v>5</v>
      </c>
      <c r="L6" s="34">
        <v>2</v>
      </c>
      <c r="M6" s="34">
        <v>5</v>
      </c>
      <c r="N6" s="34">
        <v>5</v>
      </c>
      <c r="O6" s="34">
        <v>3</v>
      </c>
      <c r="P6" s="34">
        <v>3</v>
      </c>
      <c r="Q6" s="34">
        <v>3</v>
      </c>
      <c r="R6" s="34">
        <v>3</v>
      </c>
      <c r="S6" s="25">
        <f>R6+Q6+P6+O6+N6+M6+L6+K6+J6+I6+H6+G6+T6</f>
        <v>124</v>
      </c>
      <c r="T6" s="2">
        <v>80</v>
      </c>
    </row>
    <row r="7" spans="1:20" ht="15">
      <c r="A7" s="2" t="s">
        <v>341</v>
      </c>
      <c r="B7" s="12" t="s">
        <v>175</v>
      </c>
      <c r="C7" s="13" t="s">
        <v>176</v>
      </c>
      <c r="D7" s="14" t="s">
        <v>177</v>
      </c>
      <c r="E7" s="13" t="s">
        <v>178</v>
      </c>
      <c r="F7" s="13" t="s">
        <v>179</v>
      </c>
      <c r="G7" s="35"/>
      <c r="H7" s="35">
        <v>3</v>
      </c>
      <c r="I7" s="35"/>
      <c r="J7" s="35">
        <v>2</v>
      </c>
      <c r="K7" s="35">
        <v>3</v>
      </c>
      <c r="L7" s="35">
        <v>1</v>
      </c>
      <c r="M7" s="35"/>
      <c r="N7" s="35">
        <v>3</v>
      </c>
      <c r="O7" s="35">
        <v>5</v>
      </c>
      <c r="P7" s="35">
        <v>2</v>
      </c>
      <c r="Q7" s="35"/>
      <c r="R7" s="35">
        <v>2</v>
      </c>
      <c r="S7" s="26">
        <f>R7+Q7+P7+O7+N7+M7+L7+K7+J7+I7+H7+G7+T7</f>
        <v>81</v>
      </c>
      <c r="T7" s="2">
        <v>60</v>
      </c>
    </row>
    <row r="8" spans="1:20" ht="15">
      <c r="A8" s="2" t="s">
        <v>342</v>
      </c>
      <c r="B8" s="12" t="s">
        <v>180</v>
      </c>
      <c r="C8" s="13" t="s">
        <v>181</v>
      </c>
      <c r="D8" s="14" t="s">
        <v>182</v>
      </c>
      <c r="E8" s="13" t="s">
        <v>178</v>
      </c>
      <c r="F8" s="13" t="s">
        <v>183</v>
      </c>
      <c r="G8" s="35">
        <v>5</v>
      </c>
      <c r="H8" s="35">
        <v>2</v>
      </c>
      <c r="I8" s="35">
        <v>2</v>
      </c>
      <c r="J8" s="35">
        <v>1</v>
      </c>
      <c r="K8" s="35">
        <v>1</v>
      </c>
      <c r="L8" s="35">
        <v>3</v>
      </c>
      <c r="M8" s="35">
        <v>3</v>
      </c>
      <c r="N8" s="35">
        <v>1</v>
      </c>
      <c r="O8" s="35">
        <v>1</v>
      </c>
      <c r="P8" s="35">
        <v>5</v>
      </c>
      <c r="Q8" s="35">
        <v>5</v>
      </c>
      <c r="R8" s="35">
        <v>5</v>
      </c>
      <c r="S8" s="26">
        <f>R8+Q8+P8+O8+N8+M8+L8+K8+J8+I8+H8+G8+T8</f>
        <v>34</v>
      </c>
      <c r="T8" s="2"/>
    </row>
    <row r="9" spans="1:20" ht="15">
      <c r="A9" s="2" t="s">
        <v>343</v>
      </c>
      <c r="B9" s="12" t="s">
        <v>192</v>
      </c>
      <c r="C9" s="13" t="s">
        <v>193</v>
      </c>
      <c r="D9" s="14" t="s">
        <v>194</v>
      </c>
      <c r="E9" s="13" t="s">
        <v>178</v>
      </c>
      <c r="F9" s="13" t="s">
        <v>195</v>
      </c>
      <c r="G9" s="35"/>
      <c r="H9" s="35"/>
      <c r="I9" s="35">
        <v>5</v>
      </c>
      <c r="J9" s="35"/>
      <c r="K9" s="35">
        <v>2</v>
      </c>
      <c r="L9" s="35">
        <v>5</v>
      </c>
      <c r="M9" s="35">
        <v>2</v>
      </c>
      <c r="N9" s="35"/>
      <c r="O9" s="35">
        <v>2</v>
      </c>
      <c r="P9" s="35">
        <v>1</v>
      </c>
      <c r="Q9" s="35">
        <v>1</v>
      </c>
      <c r="R9" s="35"/>
      <c r="S9" s="26">
        <f>R9+Q9+P9+O9+N9+M9+L9+K9+J9+I9+H9+G9+T9</f>
        <v>18</v>
      </c>
      <c r="T9" s="2"/>
    </row>
    <row r="10" spans="1:20" ht="15">
      <c r="A10" s="2" t="s">
        <v>344</v>
      </c>
      <c r="B10" s="12" t="s">
        <v>184</v>
      </c>
      <c r="C10" s="13" t="s">
        <v>185</v>
      </c>
      <c r="D10" s="14" t="s">
        <v>186</v>
      </c>
      <c r="E10" s="13" t="s">
        <v>22</v>
      </c>
      <c r="F10" s="13" t="s">
        <v>187</v>
      </c>
      <c r="G10" s="33">
        <v>1</v>
      </c>
      <c r="H10" s="33"/>
      <c r="I10" s="33">
        <v>1</v>
      </c>
      <c r="J10" s="35">
        <v>3</v>
      </c>
      <c r="K10" s="35"/>
      <c r="L10" s="35"/>
      <c r="M10" s="35">
        <v>1</v>
      </c>
      <c r="N10" s="35">
        <v>2</v>
      </c>
      <c r="O10" s="35"/>
      <c r="P10" s="35"/>
      <c r="Q10" s="35">
        <v>2</v>
      </c>
      <c r="R10" s="35">
        <v>1</v>
      </c>
      <c r="S10" s="26">
        <f>R10+Q10+P10+O10+N10+M10+L10+K10+J10+I10+H10+G10+T10</f>
        <v>11</v>
      </c>
      <c r="T10" s="2"/>
    </row>
    <row r="11" spans="1:20" ht="15">
      <c r="A11" s="2"/>
      <c r="B11" s="12" t="s">
        <v>152</v>
      </c>
      <c r="C11" s="13" t="s">
        <v>153</v>
      </c>
      <c r="D11" s="14" t="s">
        <v>223</v>
      </c>
      <c r="E11" s="13" t="s">
        <v>150</v>
      </c>
      <c r="F11" s="13" t="s">
        <v>154</v>
      </c>
      <c r="G11" s="35">
        <v>3</v>
      </c>
      <c r="H11" s="35">
        <v>1</v>
      </c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26" t="s">
        <v>339</v>
      </c>
      <c r="T11" s="2"/>
    </row>
    <row r="13" spans="1:20" ht="14.25">
      <c r="B13" s="36" t="s">
        <v>352</v>
      </c>
      <c r="C13" s="31">
        <v>2.5069444444444446E-2</v>
      </c>
    </row>
  </sheetData>
  <sortState ref="A6:T10">
    <sortCondition descending="1" ref="S6:S10"/>
  </sortState>
  <mergeCells count="2">
    <mergeCell ref="B1:F1"/>
    <mergeCell ref="B2:F2"/>
  </mergeCells>
  <pageMargins left="0.19685039370078741" right="0.15748031496062992" top="0.15748031496062992" bottom="0.19685039370078741" header="0.19685039370078741" footer="0.1574803149606299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T20"/>
  <sheetViews>
    <sheetView tabSelected="1" zoomScale="120" zoomScaleNormal="120" workbookViewId="0">
      <selection activeCell="F16" sqref="F16"/>
    </sheetView>
  </sheetViews>
  <sheetFormatPr defaultRowHeight="12.75"/>
  <cols>
    <col min="1" max="1" width="9.140625" customWidth="1"/>
    <col min="2" max="2" width="5.5703125" customWidth="1"/>
    <col min="3" max="3" width="14.7109375" customWidth="1"/>
    <col min="4" max="4" width="26.28515625" style="3" customWidth="1"/>
    <col min="5" max="5" width="23.28515625" customWidth="1"/>
    <col min="6" max="6" width="9" customWidth="1"/>
    <col min="7" max="16" width="5.7109375" customWidth="1"/>
    <col min="17" max="18" width="5.7109375" hidden="1" customWidth="1"/>
    <col min="19" max="19" width="8.42578125" customWidth="1"/>
    <col min="20" max="20" width="0" hidden="1" customWidth="1"/>
  </cols>
  <sheetData>
    <row r="1" spans="1:20" ht="26.25">
      <c r="B1" s="38" t="s">
        <v>0</v>
      </c>
      <c r="C1" s="38"/>
      <c r="D1" s="38"/>
      <c r="E1" s="38"/>
      <c r="F1" s="38"/>
    </row>
    <row r="2" spans="1:20" s="1" customFormat="1" ht="21">
      <c r="B2" s="39" t="s">
        <v>225</v>
      </c>
      <c r="C2" s="39"/>
      <c r="D2" s="39"/>
      <c r="E2" s="39"/>
      <c r="F2" s="39"/>
    </row>
    <row r="3" spans="1:20" ht="15" thickBot="1">
      <c r="C3" s="2" t="s">
        <v>1</v>
      </c>
      <c r="D3" s="3" t="s">
        <v>2</v>
      </c>
      <c r="F3" s="4" t="s">
        <v>224</v>
      </c>
    </row>
    <row r="4" spans="1:20" s="6" customFormat="1" ht="12">
      <c r="A4" s="5" t="s">
        <v>73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76</v>
      </c>
      <c r="H4" s="5" t="s">
        <v>77</v>
      </c>
      <c r="I4" s="5" t="s">
        <v>78</v>
      </c>
      <c r="J4" s="5" t="s">
        <v>79</v>
      </c>
      <c r="K4" s="5" t="s">
        <v>80</v>
      </c>
      <c r="L4" s="5" t="s">
        <v>81</v>
      </c>
      <c r="M4" s="5" t="s">
        <v>82</v>
      </c>
      <c r="N4" s="5" t="s">
        <v>83</v>
      </c>
      <c r="O4" s="5" t="s">
        <v>219</v>
      </c>
      <c r="P4" s="5" t="s">
        <v>220</v>
      </c>
      <c r="Q4" s="5" t="s">
        <v>221</v>
      </c>
      <c r="R4" s="5" t="s">
        <v>222</v>
      </c>
      <c r="S4" s="5" t="s">
        <v>84</v>
      </c>
      <c r="T4" s="5"/>
    </row>
    <row r="5" spans="1:20" ht="13.5" thickBot="1">
      <c r="A5" s="7" t="s">
        <v>74</v>
      </c>
      <c r="B5" s="7" t="s">
        <v>9</v>
      </c>
      <c r="C5" s="7" t="s">
        <v>10</v>
      </c>
      <c r="D5" s="8" t="s">
        <v>11</v>
      </c>
      <c r="E5" s="7" t="s">
        <v>12</v>
      </c>
      <c r="F5" s="7" t="s">
        <v>13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15">
      <c r="A6" s="2">
        <v>1</v>
      </c>
      <c r="B6" s="12" t="s">
        <v>159</v>
      </c>
      <c r="C6" s="13" t="s">
        <v>160</v>
      </c>
      <c r="D6" s="14" t="s">
        <v>161</v>
      </c>
      <c r="E6" s="15" t="s">
        <v>22</v>
      </c>
      <c r="F6" s="13" t="s">
        <v>162</v>
      </c>
      <c r="G6" s="25">
        <v>1</v>
      </c>
      <c r="H6" s="25">
        <v>3</v>
      </c>
      <c r="I6" s="25">
        <v>3</v>
      </c>
      <c r="J6" s="25">
        <v>3</v>
      </c>
      <c r="K6" s="25"/>
      <c r="L6" s="25">
        <v>3</v>
      </c>
      <c r="M6" s="25">
        <v>5</v>
      </c>
      <c r="N6" s="25"/>
      <c r="O6" s="25">
        <v>5</v>
      </c>
      <c r="P6" s="25">
        <v>1</v>
      </c>
      <c r="Q6" s="25"/>
      <c r="R6" s="25"/>
      <c r="S6" s="25">
        <f t="shared" ref="S6:S16" si="0">R6+Q6+P6+O6+N6+M6+L6+K6+J6+I6+H6+G6+T6</f>
        <v>24</v>
      </c>
    </row>
    <row r="7" spans="1:20" ht="15">
      <c r="A7" s="2">
        <v>2</v>
      </c>
      <c r="B7" s="12" t="s">
        <v>166</v>
      </c>
      <c r="C7" s="13" t="s">
        <v>167</v>
      </c>
      <c r="D7" s="14" t="s">
        <v>168</v>
      </c>
      <c r="E7" s="13" t="s">
        <v>169</v>
      </c>
      <c r="F7" s="13" t="s">
        <v>170</v>
      </c>
      <c r="G7" s="26"/>
      <c r="H7" s="26"/>
      <c r="I7" s="26">
        <v>5</v>
      </c>
      <c r="J7" s="26">
        <v>5</v>
      </c>
      <c r="K7" s="26">
        <v>2</v>
      </c>
      <c r="L7" s="26">
        <v>2</v>
      </c>
      <c r="M7" s="26">
        <v>1</v>
      </c>
      <c r="N7" s="26"/>
      <c r="O7" s="26">
        <v>3</v>
      </c>
      <c r="P7" s="26">
        <v>5</v>
      </c>
      <c r="Q7" s="26"/>
      <c r="R7" s="26"/>
      <c r="S7" s="26">
        <f t="shared" si="0"/>
        <v>23</v>
      </c>
    </row>
    <row r="8" spans="1:20" ht="15">
      <c r="A8" s="2">
        <v>3</v>
      </c>
      <c r="B8" s="12" t="s">
        <v>155</v>
      </c>
      <c r="C8" s="13" t="s">
        <v>156</v>
      </c>
      <c r="D8" s="14" t="s">
        <v>157</v>
      </c>
      <c r="E8" s="15" t="s">
        <v>22</v>
      </c>
      <c r="F8" s="13" t="s">
        <v>158</v>
      </c>
      <c r="G8" s="26">
        <v>2</v>
      </c>
      <c r="H8" s="26"/>
      <c r="I8" s="26">
        <v>2</v>
      </c>
      <c r="J8" s="26">
        <v>2</v>
      </c>
      <c r="K8" s="26">
        <v>3</v>
      </c>
      <c r="L8" s="26"/>
      <c r="M8" s="26">
        <v>3</v>
      </c>
      <c r="N8" s="26">
        <v>1</v>
      </c>
      <c r="O8" s="26"/>
      <c r="P8" s="26"/>
      <c r="Q8" s="26"/>
      <c r="R8" s="26"/>
      <c r="S8" s="26">
        <f t="shared" si="0"/>
        <v>13</v>
      </c>
    </row>
    <row r="9" spans="1:20" ht="15">
      <c r="A9" s="2">
        <v>4</v>
      </c>
      <c r="B9" s="12" t="s">
        <v>139</v>
      </c>
      <c r="C9" s="13" t="s">
        <v>140</v>
      </c>
      <c r="D9" s="14" t="s">
        <v>141</v>
      </c>
      <c r="E9" s="13" t="s">
        <v>142</v>
      </c>
      <c r="F9" s="13" t="s">
        <v>143</v>
      </c>
      <c r="G9" s="26">
        <v>3</v>
      </c>
      <c r="H9" s="26">
        <v>5</v>
      </c>
      <c r="I9" s="26"/>
      <c r="J9" s="26"/>
      <c r="K9" s="26"/>
      <c r="L9" s="26"/>
      <c r="M9" s="26"/>
      <c r="N9" s="26"/>
      <c r="O9" s="26"/>
      <c r="P9" s="26">
        <v>3</v>
      </c>
      <c r="Q9" s="26"/>
      <c r="R9" s="26"/>
      <c r="S9" s="26">
        <f t="shared" si="0"/>
        <v>11</v>
      </c>
    </row>
    <row r="10" spans="1:20" ht="15">
      <c r="A10" s="2">
        <v>5</v>
      </c>
      <c r="B10" s="12" t="s">
        <v>147</v>
      </c>
      <c r="C10" s="13" t="s">
        <v>148</v>
      </c>
      <c r="D10" s="14" t="s">
        <v>149</v>
      </c>
      <c r="E10" s="13" t="s">
        <v>150</v>
      </c>
      <c r="F10" s="13" t="s">
        <v>151</v>
      </c>
      <c r="G10" s="26"/>
      <c r="H10" s="26">
        <v>2</v>
      </c>
      <c r="I10" s="26"/>
      <c r="J10" s="26"/>
      <c r="K10" s="26">
        <v>5</v>
      </c>
      <c r="L10" s="26">
        <v>1</v>
      </c>
      <c r="M10" s="26"/>
      <c r="N10" s="26"/>
      <c r="O10" s="26">
        <v>1</v>
      </c>
      <c r="P10" s="26">
        <v>2</v>
      </c>
      <c r="Q10" s="26"/>
      <c r="R10" s="26"/>
      <c r="S10" s="26">
        <f t="shared" si="0"/>
        <v>11</v>
      </c>
    </row>
    <row r="11" spans="1:20" ht="15">
      <c r="A11" s="2">
        <v>6</v>
      </c>
      <c r="B11" s="12" t="s">
        <v>144</v>
      </c>
      <c r="C11" s="13" t="s">
        <v>140</v>
      </c>
      <c r="D11" s="14" t="s">
        <v>145</v>
      </c>
      <c r="E11" s="13" t="s">
        <v>142</v>
      </c>
      <c r="F11" s="13" t="s">
        <v>146</v>
      </c>
      <c r="G11" s="26">
        <v>5</v>
      </c>
      <c r="H11" s="26"/>
      <c r="I11" s="26"/>
      <c r="J11" s="26"/>
      <c r="K11" s="26"/>
      <c r="L11" s="26"/>
      <c r="M11" s="26"/>
      <c r="N11" s="26">
        <v>3</v>
      </c>
      <c r="O11" s="26"/>
      <c r="P11" s="26"/>
      <c r="Q11" s="26"/>
      <c r="R11" s="26"/>
      <c r="S11" s="26">
        <f t="shared" si="0"/>
        <v>8</v>
      </c>
    </row>
    <row r="12" spans="1:20" ht="15">
      <c r="A12" s="2">
        <v>7</v>
      </c>
      <c r="B12" s="12" t="s">
        <v>171</v>
      </c>
      <c r="C12" s="13" t="s">
        <v>172</v>
      </c>
      <c r="D12" s="14" t="s">
        <v>173</v>
      </c>
      <c r="E12" s="13" t="s">
        <v>169</v>
      </c>
      <c r="F12" s="13" t="s">
        <v>174</v>
      </c>
      <c r="G12" s="26"/>
      <c r="H12" s="26">
        <v>1</v>
      </c>
      <c r="I12" s="26"/>
      <c r="J12" s="26"/>
      <c r="K12" s="26"/>
      <c r="L12" s="26">
        <v>5</v>
      </c>
      <c r="M12" s="26"/>
      <c r="N12" s="26"/>
      <c r="O12" s="26">
        <v>2</v>
      </c>
      <c r="P12" s="26"/>
      <c r="Q12" s="26"/>
      <c r="R12" s="26"/>
      <c r="S12" s="26">
        <f t="shared" si="0"/>
        <v>8</v>
      </c>
    </row>
    <row r="13" spans="1:20" ht="15">
      <c r="A13" s="2">
        <v>8</v>
      </c>
      <c r="B13" s="12" t="s">
        <v>205</v>
      </c>
      <c r="C13" s="13" t="s">
        <v>206</v>
      </c>
      <c r="D13" s="14" t="s">
        <v>207</v>
      </c>
      <c r="E13" s="13" t="s">
        <v>203</v>
      </c>
      <c r="F13" s="13" t="s">
        <v>208</v>
      </c>
      <c r="G13" s="26"/>
      <c r="H13" s="26"/>
      <c r="I13" s="26">
        <v>1</v>
      </c>
      <c r="J13" s="26">
        <v>1</v>
      </c>
      <c r="K13" s="26">
        <v>1</v>
      </c>
      <c r="L13" s="26"/>
      <c r="M13" s="26">
        <v>2</v>
      </c>
      <c r="N13" s="26">
        <v>2</v>
      </c>
      <c r="O13" s="26"/>
      <c r="P13" s="26"/>
      <c r="Q13" s="26"/>
      <c r="R13" s="26"/>
      <c r="S13" s="26">
        <f t="shared" si="0"/>
        <v>7</v>
      </c>
    </row>
    <row r="14" spans="1:20" ht="15">
      <c r="A14" s="2">
        <v>9</v>
      </c>
      <c r="B14" s="12" t="s">
        <v>212</v>
      </c>
      <c r="C14" s="13" t="s">
        <v>213</v>
      </c>
      <c r="D14" s="14" t="s">
        <v>214</v>
      </c>
      <c r="E14" s="13" t="s">
        <v>215</v>
      </c>
      <c r="F14" s="13" t="s">
        <v>216</v>
      </c>
      <c r="G14" s="26"/>
      <c r="H14" s="26"/>
      <c r="I14" s="26"/>
      <c r="J14" s="26"/>
      <c r="K14" s="26"/>
      <c r="L14" s="26"/>
      <c r="M14" s="26"/>
      <c r="N14" s="26">
        <v>5</v>
      </c>
      <c r="O14" s="26"/>
      <c r="P14" s="26"/>
      <c r="Q14" s="26"/>
      <c r="R14" s="26"/>
      <c r="S14" s="26">
        <f t="shared" si="0"/>
        <v>5</v>
      </c>
    </row>
    <row r="15" spans="1:20" s="22" customFormat="1" ht="15">
      <c r="A15" s="2">
        <v>10</v>
      </c>
      <c r="B15" s="12" t="s">
        <v>163</v>
      </c>
      <c r="C15" s="13" t="s">
        <v>164</v>
      </c>
      <c r="D15" s="14" t="s">
        <v>165</v>
      </c>
      <c r="E15" s="13" t="s">
        <v>56</v>
      </c>
      <c r="F15" s="13" t="s">
        <v>436</v>
      </c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>
        <f t="shared" si="0"/>
        <v>0</v>
      </c>
      <c r="T15"/>
    </row>
    <row r="16" spans="1:20" ht="15">
      <c r="A16" s="2">
        <v>11</v>
      </c>
      <c r="B16" s="12" t="s">
        <v>209</v>
      </c>
      <c r="C16" s="13" t="s">
        <v>210</v>
      </c>
      <c r="D16" s="14" t="s">
        <v>419</v>
      </c>
      <c r="E16" s="13" t="s">
        <v>203</v>
      </c>
      <c r="F16" s="13" t="s">
        <v>211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>
        <f t="shared" si="0"/>
        <v>0</v>
      </c>
    </row>
    <row r="17" spans="1:20" ht="15">
      <c r="A17" s="22"/>
      <c r="B17" s="12" t="s">
        <v>200</v>
      </c>
      <c r="C17" s="13" t="s">
        <v>201</v>
      </c>
      <c r="D17" s="14" t="s">
        <v>202</v>
      </c>
      <c r="E17" s="21" t="s">
        <v>203</v>
      </c>
      <c r="F17" s="13" t="s">
        <v>204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 t="s">
        <v>339</v>
      </c>
      <c r="T17" s="22"/>
    </row>
    <row r="18" spans="1:20" ht="15">
      <c r="B18" s="12" t="s">
        <v>196</v>
      </c>
      <c r="C18" s="13" t="s">
        <v>197</v>
      </c>
      <c r="D18" s="14" t="s">
        <v>198</v>
      </c>
      <c r="E18" s="13" t="s">
        <v>169</v>
      </c>
      <c r="F18" s="13" t="s">
        <v>199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 t="s">
        <v>339</v>
      </c>
    </row>
    <row r="20" spans="1:20">
      <c r="B20" s="32" t="s">
        <v>352</v>
      </c>
      <c r="C20" s="31">
        <v>2.0912268518518518E-2</v>
      </c>
    </row>
  </sheetData>
  <sortState ref="A6:T10">
    <sortCondition ref="A6:A10"/>
  </sortState>
  <mergeCells count="2">
    <mergeCell ref="B1:F1"/>
    <mergeCell ref="B2:F2"/>
  </mergeCells>
  <pageMargins left="0.19685039370078741" right="0.15748031496062992" top="0.15748031496062992" bottom="0.19685039370078741" header="0.19685039370078741" footer="0.1574803149606299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T37"/>
  <sheetViews>
    <sheetView topLeftCell="A2" zoomScale="120" zoomScaleNormal="120" workbookViewId="0">
      <selection activeCell="D39" sqref="D39"/>
    </sheetView>
  </sheetViews>
  <sheetFormatPr defaultRowHeight="12.75"/>
  <cols>
    <col min="1" max="1" width="9.140625" customWidth="1"/>
    <col min="2" max="2" width="5.5703125" customWidth="1"/>
    <col min="3" max="3" width="14.7109375" customWidth="1"/>
    <col min="4" max="4" width="26.140625" style="3" customWidth="1"/>
    <col min="5" max="5" width="23.28515625" customWidth="1"/>
    <col min="7" max="16" width="5.7109375" customWidth="1"/>
    <col min="17" max="18" width="5.7109375" hidden="1" customWidth="1"/>
    <col min="19" max="19" width="8.42578125" customWidth="1"/>
    <col min="20" max="20" width="0" hidden="1" customWidth="1"/>
  </cols>
  <sheetData>
    <row r="1" spans="1:20" ht="26.25">
      <c r="B1" s="38" t="s">
        <v>0</v>
      </c>
      <c r="C1" s="38"/>
      <c r="D1" s="38"/>
      <c r="E1" s="38"/>
      <c r="F1" s="38"/>
    </row>
    <row r="2" spans="1:20" s="1" customFormat="1" ht="21">
      <c r="B2" s="39" t="s">
        <v>225</v>
      </c>
      <c r="C2" s="39"/>
      <c r="D2" s="39"/>
      <c r="E2" s="39"/>
      <c r="F2" s="39"/>
    </row>
    <row r="3" spans="1:20" ht="15" thickBot="1">
      <c r="C3" s="2" t="s">
        <v>1</v>
      </c>
      <c r="D3" s="3" t="s">
        <v>2</v>
      </c>
      <c r="F3" s="4" t="s">
        <v>226</v>
      </c>
    </row>
    <row r="4" spans="1:20" s="6" customFormat="1" ht="12">
      <c r="A4" s="5" t="s">
        <v>73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76</v>
      </c>
      <c r="H4" s="5" t="s">
        <v>77</v>
      </c>
      <c r="I4" s="5" t="s">
        <v>78</v>
      </c>
      <c r="J4" s="5" t="s">
        <v>79</v>
      </c>
      <c r="K4" s="5" t="s">
        <v>80</v>
      </c>
      <c r="L4" s="5" t="s">
        <v>81</v>
      </c>
      <c r="M4" s="5" t="s">
        <v>82</v>
      </c>
      <c r="N4" s="5" t="s">
        <v>83</v>
      </c>
      <c r="O4" s="5" t="s">
        <v>219</v>
      </c>
      <c r="P4" s="5" t="s">
        <v>220</v>
      </c>
      <c r="Q4" s="5" t="s">
        <v>221</v>
      </c>
      <c r="R4" s="5" t="s">
        <v>222</v>
      </c>
      <c r="S4" s="5" t="s">
        <v>84</v>
      </c>
      <c r="T4" s="5"/>
    </row>
    <row r="5" spans="1:20" ht="13.5" thickBot="1">
      <c r="A5" s="7" t="s">
        <v>74</v>
      </c>
      <c r="B5" s="7" t="s">
        <v>9</v>
      </c>
      <c r="C5" s="7" t="s">
        <v>10</v>
      </c>
      <c r="D5" s="8" t="s">
        <v>11</v>
      </c>
      <c r="E5" s="7" t="s">
        <v>12</v>
      </c>
      <c r="F5" s="7" t="s">
        <v>13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15">
      <c r="A6" s="2" t="s">
        <v>340</v>
      </c>
      <c r="B6" s="9" t="s">
        <v>298</v>
      </c>
      <c r="C6" s="10" t="s">
        <v>299</v>
      </c>
      <c r="D6" s="11" t="s">
        <v>300</v>
      </c>
      <c r="E6" s="10" t="s">
        <v>301</v>
      </c>
      <c r="F6" s="10" t="s">
        <v>302</v>
      </c>
      <c r="G6" s="25">
        <v>5</v>
      </c>
      <c r="H6" s="25"/>
      <c r="I6" s="25"/>
      <c r="J6" s="25">
        <v>5</v>
      </c>
      <c r="K6" s="25">
        <v>1</v>
      </c>
      <c r="L6" s="25">
        <v>5</v>
      </c>
      <c r="M6" s="25"/>
      <c r="N6" s="25">
        <v>1</v>
      </c>
      <c r="O6" s="25"/>
      <c r="P6" s="25">
        <v>3</v>
      </c>
      <c r="Q6" s="25"/>
      <c r="R6" s="25"/>
      <c r="S6" s="25">
        <f t="shared" ref="S6:S32" si="0">P6+O6+N6+M6+L6+K6+J6+I6+H6+G6+T6</f>
        <v>40</v>
      </c>
      <c r="T6">
        <v>20</v>
      </c>
    </row>
    <row r="7" spans="1:20" ht="15">
      <c r="A7" s="2" t="s">
        <v>341</v>
      </c>
      <c r="B7" s="12" t="s">
        <v>14</v>
      </c>
      <c r="C7" s="13" t="s">
        <v>227</v>
      </c>
      <c r="D7" s="14" t="s">
        <v>228</v>
      </c>
      <c r="E7" s="13" t="s">
        <v>56</v>
      </c>
      <c r="F7" s="13" t="s">
        <v>229</v>
      </c>
      <c r="G7" s="26"/>
      <c r="H7" s="26">
        <v>3</v>
      </c>
      <c r="I7" s="26"/>
      <c r="J7" s="26">
        <v>1</v>
      </c>
      <c r="K7" s="26">
        <v>5</v>
      </c>
      <c r="L7" s="26">
        <v>3</v>
      </c>
      <c r="M7" s="26"/>
      <c r="N7" s="26"/>
      <c r="O7" s="26">
        <v>3</v>
      </c>
      <c r="P7" s="26"/>
      <c r="Q7" s="26"/>
      <c r="R7" s="26"/>
      <c r="S7" s="25">
        <f t="shared" si="0"/>
        <v>35</v>
      </c>
      <c r="T7">
        <v>20</v>
      </c>
    </row>
    <row r="8" spans="1:20" ht="15">
      <c r="A8" s="2" t="s">
        <v>342</v>
      </c>
      <c r="B8" s="12" t="s">
        <v>303</v>
      </c>
      <c r="C8" s="13" t="s">
        <v>304</v>
      </c>
      <c r="D8" s="14" t="s">
        <v>305</v>
      </c>
      <c r="E8" s="13" t="s">
        <v>71</v>
      </c>
      <c r="F8" s="13" t="s">
        <v>306</v>
      </c>
      <c r="G8" s="26"/>
      <c r="H8" s="26"/>
      <c r="I8" s="26"/>
      <c r="J8" s="26">
        <v>2</v>
      </c>
      <c r="K8" s="26">
        <v>3</v>
      </c>
      <c r="L8" s="26">
        <v>1</v>
      </c>
      <c r="M8" s="26"/>
      <c r="N8" s="26"/>
      <c r="O8" s="26">
        <v>1</v>
      </c>
      <c r="P8" s="26">
        <v>2</v>
      </c>
      <c r="Q8" s="26"/>
      <c r="R8" s="26"/>
      <c r="S8" s="25">
        <f t="shared" si="0"/>
        <v>29</v>
      </c>
      <c r="T8">
        <v>20</v>
      </c>
    </row>
    <row r="9" spans="1:20" ht="15">
      <c r="A9" s="2" t="s">
        <v>343</v>
      </c>
      <c r="B9" s="12" t="s">
        <v>321</v>
      </c>
      <c r="C9" s="13" t="s">
        <v>322</v>
      </c>
      <c r="D9" s="14" t="s">
        <v>323</v>
      </c>
      <c r="E9" s="13" t="s">
        <v>324</v>
      </c>
      <c r="F9" s="13" t="s">
        <v>325</v>
      </c>
      <c r="G9" s="26"/>
      <c r="H9" s="26"/>
      <c r="I9" s="26"/>
      <c r="J9" s="26">
        <v>3</v>
      </c>
      <c r="K9" s="26">
        <v>2</v>
      </c>
      <c r="L9" s="26">
        <v>2</v>
      </c>
      <c r="M9" s="26"/>
      <c r="N9" s="26"/>
      <c r="O9" s="26"/>
      <c r="P9" s="26">
        <v>1</v>
      </c>
      <c r="Q9" s="26"/>
      <c r="R9" s="26"/>
      <c r="S9" s="25">
        <f t="shared" si="0"/>
        <v>28</v>
      </c>
      <c r="T9">
        <v>20</v>
      </c>
    </row>
    <row r="10" spans="1:20" ht="15">
      <c r="A10" s="2" t="s">
        <v>344</v>
      </c>
      <c r="B10" s="12" t="s">
        <v>48</v>
      </c>
      <c r="C10" s="13" t="s">
        <v>248</v>
      </c>
      <c r="D10" s="14" t="s">
        <v>249</v>
      </c>
      <c r="E10" s="13" t="s">
        <v>94</v>
      </c>
      <c r="F10" s="13" t="s">
        <v>250</v>
      </c>
      <c r="G10" s="26"/>
      <c r="H10" s="26"/>
      <c r="I10" s="26"/>
      <c r="J10" s="26"/>
      <c r="K10" s="26"/>
      <c r="L10" s="26"/>
      <c r="M10" s="26">
        <v>5</v>
      </c>
      <c r="N10" s="26">
        <v>3</v>
      </c>
      <c r="O10" s="26">
        <v>5</v>
      </c>
      <c r="P10" s="26">
        <v>5</v>
      </c>
      <c r="Q10" s="26"/>
      <c r="R10" s="26"/>
      <c r="S10" s="25">
        <f t="shared" si="0"/>
        <v>18</v>
      </c>
    </row>
    <row r="11" spans="1:20" ht="15">
      <c r="A11" s="2" t="s">
        <v>345</v>
      </c>
      <c r="B11" s="12" t="s">
        <v>264</v>
      </c>
      <c r="C11" s="13" t="s">
        <v>265</v>
      </c>
      <c r="D11" s="14" t="s">
        <v>266</v>
      </c>
      <c r="E11" s="13" t="s">
        <v>22</v>
      </c>
      <c r="F11" s="13" t="s">
        <v>267</v>
      </c>
      <c r="G11" s="26"/>
      <c r="H11" s="26">
        <v>2</v>
      </c>
      <c r="I11" s="26">
        <v>2</v>
      </c>
      <c r="J11" s="26"/>
      <c r="K11" s="26"/>
      <c r="L11" s="26"/>
      <c r="M11" s="26">
        <v>2</v>
      </c>
      <c r="N11" s="26">
        <v>2</v>
      </c>
      <c r="O11" s="26"/>
      <c r="P11" s="26"/>
      <c r="Q11" s="26"/>
      <c r="R11" s="26"/>
      <c r="S11" s="25">
        <f t="shared" si="0"/>
        <v>8</v>
      </c>
    </row>
    <row r="12" spans="1:20" ht="15">
      <c r="A12" s="2" t="s">
        <v>346</v>
      </c>
      <c r="B12" s="12" t="s">
        <v>49</v>
      </c>
      <c r="C12" s="13" t="s">
        <v>245</v>
      </c>
      <c r="D12" s="14" t="s">
        <v>246</v>
      </c>
      <c r="E12" s="13" t="s">
        <v>27</v>
      </c>
      <c r="F12" s="13" t="s">
        <v>247</v>
      </c>
      <c r="G12" s="26">
        <v>3</v>
      </c>
      <c r="H12" s="26">
        <v>1</v>
      </c>
      <c r="I12" s="26"/>
      <c r="J12" s="26"/>
      <c r="K12" s="26"/>
      <c r="L12" s="26"/>
      <c r="M12" s="26"/>
      <c r="N12" s="26"/>
      <c r="O12" s="26">
        <v>2</v>
      </c>
      <c r="P12" s="26"/>
      <c r="Q12" s="26"/>
      <c r="R12" s="26"/>
      <c r="S12" s="25">
        <f t="shared" si="0"/>
        <v>6</v>
      </c>
    </row>
    <row r="13" spans="1:20" ht="15">
      <c r="A13" s="2" t="s">
        <v>347</v>
      </c>
      <c r="B13" s="12" t="s">
        <v>326</v>
      </c>
      <c r="C13" s="13" t="s">
        <v>327</v>
      </c>
      <c r="D13" s="14" t="s">
        <v>328</v>
      </c>
      <c r="E13" s="13" t="s">
        <v>329</v>
      </c>
      <c r="F13" s="13" t="s">
        <v>330</v>
      </c>
      <c r="G13" s="26"/>
      <c r="H13" s="26">
        <v>5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5">
        <f t="shared" si="0"/>
        <v>5</v>
      </c>
    </row>
    <row r="14" spans="1:20" ht="15">
      <c r="A14" s="2" t="s">
        <v>348</v>
      </c>
      <c r="B14" s="12" t="s">
        <v>24</v>
      </c>
      <c r="C14" s="13" t="s">
        <v>233</v>
      </c>
      <c r="D14" s="14" t="s">
        <v>234</v>
      </c>
      <c r="E14" s="15" t="s">
        <v>56</v>
      </c>
      <c r="F14" s="13" t="s">
        <v>235</v>
      </c>
      <c r="G14" s="26"/>
      <c r="H14" s="26"/>
      <c r="I14" s="26">
        <v>5</v>
      </c>
      <c r="J14" s="26"/>
      <c r="K14" s="26"/>
      <c r="L14" s="26"/>
      <c r="M14" s="26"/>
      <c r="N14" s="26"/>
      <c r="O14" s="26"/>
      <c r="P14" s="26"/>
      <c r="Q14" s="26"/>
      <c r="R14" s="26"/>
      <c r="S14" s="25">
        <f t="shared" si="0"/>
        <v>5</v>
      </c>
    </row>
    <row r="15" spans="1:20" ht="15">
      <c r="A15" s="2" t="s">
        <v>350</v>
      </c>
      <c r="B15" s="12" t="s">
        <v>290</v>
      </c>
      <c r="C15" s="13" t="s">
        <v>291</v>
      </c>
      <c r="D15" s="14" t="s">
        <v>292</v>
      </c>
      <c r="E15" s="13" t="s">
        <v>32</v>
      </c>
      <c r="F15" s="13" t="s">
        <v>293</v>
      </c>
      <c r="G15" s="26"/>
      <c r="H15" s="26"/>
      <c r="I15" s="26">
        <v>3</v>
      </c>
      <c r="J15" s="26"/>
      <c r="K15" s="26"/>
      <c r="L15" s="26"/>
      <c r="M15" s="26"/>
      <c r="N15" s="26"/>
      <c r="O15" s="26"/>
      <c r="P15" s="26"/>
      <c r="Q15" s="26"/>
      <c r="R15" s="26"/>
      <c r="S15" s="25">
        <f t="shared" si="0"/>
        <v>3</v>
      </c>
    </row>
    <row r="16" spans="1:20" ht="15">
      <c r="A16" s="2" t="s">
        <v>351</v>
      </c>
      <c r="B16" s="12" t="s">
        <v>260</v>
      </c>
      <c r="C16" s="13" t="s">
        <v>261</v>
      </c>
      <c r="D16" s="14" t="s">
        <v>262</v>
      </c>
      <c r="E16" s="13" t="s">
        <v>142</v>
      </c>
      <c r="F16" s="13" t="s">
        <v>263</v>
      </c>
      <c r="G16" s="26">
        <v>2</v>
      </c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5">
        <f t="shared" si="0"/>
        <v>2</v>
      </c>
    </row>
    <row r="17" spans="1:20" ht="15">
      <c r="A17" s="2" t="s">
        <v>420</v>
      </c>
      <c r="B17" s="12" t="s">
        <v>67</v>
      </c>
      <c r="C17" s="13" t="s">
        <v>268</v>
      </c>
      <c r="D17" s="14" t="s">
        <v>269</v>
      </c>
      <c r="E17" s="13" t="s">
        <v>22</v>
      </c>
      <c r="F17" s="13" t="s">
        <v>270</v>
      </c>
      <c r="G17" s="26"/>
      <c r="H17" s="26"/>
      <c r="I17" s="26">
        <v>1</v>
      </c>
      <c r="J17" s="26"/>
      <c r="K17" s="26"/>
      <c r="L17" s="26"/>
      <c r="M17" s="26"/>
      <c r="N17" s="26"/>
      <c r="O17" s="26"/>
      <c r="P17" s="26"/>
      <c r="Q17" s="26"/>
      <c r="R17" s="26"/>
      <c r="S17" s="25">
        <f t="shared" si="0"/>
        <v>1</v>
      </c>
    </row>
    <row r="18" spans="1:20" ht="15">
      <c r="A18" s="2" t="s">
        <v>421</v>
      </c>
      <c r="B18" s="12" t="s">
        <v>311</v>
      </c>
      <c r="C18" s="13" t="s">
        <v>312</v>
      </c>
      <c r="D18" s="14" t="s">
        <v>313</v>
      </c>
      <c r="E18" s="13" t="s">
        <v>314</v>
      </c>
      <c r="F18" s="13" t="s">
        <v>315</v>
      </c>
      <c r="G18" s="26"/>
      <c r="H18" s="26"/>
      <c r="I18" s="26"/>
      <c r="J18" s="26"/>
      <c r="K18" s="26"/>
      <c r="L18" s="26"/>
      <c r="M18" s="26">
        <v>1</v>
      </c>
      <c r="N18" s="26"/>
      <c r="O18" s="26"/>
      <c r="P18" s="26"/>
      <c r="Q18" s="26"/>
      <c r="R18" s="26"/>
      <c r="S18" s="25">
        <f t="shared" si="0"/>
        <v>1</v>
      </c>
    </row>
    <row r="19" spans="1:20" ht="15">
      <c r="A19" s="2" t="s">
        <v>422</v>
      </c>
      <c r="B19" s="12" t="s">
        <v>34</v>
      </c>
      <c r="C19" s="13" t="s">
        <v>239</v>
      </c>
      <c r="D19" s="14" t="s">
        <v>240</v>
      </c>
      <c r="E19" s="13" t="s">
        <v>56</v>
      </c>
      <c r="F19" s="13" t="s">
        <v>241</v>
      </c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5">
        <f t="shared" si="0"/>
        <v>0</v>
      </c>
    </row>
    <row r="20" spans="1:20" ht="15">
      <c r="A20" s="2" t="s">
        <v>423</v>
      </c>
      <c r="B20" s="12" t="s">
        <v>43</v>
      </c>
      <c r="C20" s="13" t="s">
        <v>242</v>
      </c>
      <c r="D20" s="14" t="s">
        <v>243</v>
      </c>
      <c r="E20" s="13" t="s">
        <v>56</v>
      </c>
      <c r="F20" s="13" t="s">
        <v>244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5">
        <f t="shared" si="0"/>
        <v>0</v>
      </c>
    </row>
    <row r="21" spans="1:20" s="22" customFormat="1" ht="15">
      <c r="A21" s="2" t="s">
        <v>424</v>
      </c>
      <c r="B21" s="12" t="s">
        <v>53</v>
      </c>
      <c r="C21" s="13" t="s">
        <v>251</v>
      </c>
      <c r="D21" s="14" t="s">
        <v>252</v>
      </c>
      <c r="E21" s="13" t="s">
        <v>46</v>
      </c>
      <c r="F21" s="13" t="s">
        <v>253</v>
      </c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5">
        <f t="shared" si="0"/>
        <v>0</v>
      </c>
      <c r="T21"/>
    </row>
    <row r="22" spans="1:20" ht="15">
      <c r="A22" s="2" t="s">
        <v>425</v>
      </c>
      <c r="B22" s="12" t="s">
        <v>58</v>
      </c>
      <c r="C22" s="13" t="s">
        <v>254</v>
      </c>
      <c r="D22" s="14" t="s">
        <v>255</v>
      </c>
      <c r="E22" s="13" t="s">
        <v>46</v>
      </c>
      <c r="F22" s="13" t="s">
        <v>256</v>
      </c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5">
        <f t="shared" si="0"/>
        <v>0</v>
      </c>
    </row>
    <row r="23" spans="1:20" ht="15">
      <c r="A23" s="2" t="s">
        <v>426</v>
      </c>
      <c r="B23" s="12" t="s">
        <v>62</v>
      </c>
      <c r="C23" s="13" t="s">
        <v>257</v>
      </c>
      <c r="D23" s="14" t="s">
        <v>258</v>
      </c>
      <c r="E23" s="13" t="s">
        <v>46</v>
      </c>
      <c r="F23" s="13" t="s">
        <v>259</v>
      </c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5">
        <f t="shared" si="0"/>
        <v>0</v>
      </c>
    </row>
    <row r="24" spans="1:20" ht="15">
      <c r="A24" s="2" t="s">
        <v>427</v>
      </c>
      <c r="B24" s="12" t="s">
        <v>68</v>
      </c>
      <c r="C24" s="13" t="s">
        <v>271</v>
      </c>
      <c r="D24" s="14" t="s">
        <v>272</v>
      </c>
      <c r="E24" s="13" t="s">
        <v>22</v>
      </c>
      <c r="F24" s="13" t="s">
        <v>273</v>
      </c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5">
        <f t="shared" si="0"/>
        <v>0</v>
      </c>
    </row>
    <row r="25" spans="1:20" ht="15">
      <c r="A25" s="2" t="s">
        <v>428</v>
      </c>
      <c r="B25" s="12" t="s">
        <v>274</v>
      </c>
      <c r="C25" s="13" t="s">
        <v>275</v>
      </c>
      <c r="D25" s="14" t="s">
        <v>276</v>
      </c>
      <c r="E25" s="13" t="s">
        <v>169</v>
      </c>
      <c r="F25" s="13" t="s">
        <v>277</v>
      </c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5">
        <f t="shared" si="0"/>
        <v>0</v>
      </c>
    </row>
    <row r="26" spans="1:20" ht="15">
      <c r="A26" s="2" t="s">
        <v>429</v>
      </c>
      <c r="B26" s="12" t="s">
        <v>278</v>
      </c>
      <c r="C26" s="13" t="s">
        <v>279</v>
      </c>
      <c r="D26" s="14" t="s">
        <v>280</v>
      </c>
      <c r="E26" s="21" t="s">
        <v>169</v>
      </c>
      <c r="F26" s="13" t="s">
        <v>281</v>
      </c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5">
        <f t="shared" si="0"/>
        <v>0</v>
      </c>
      <c r="T26" s="22"/>
    </row>
    <row r="27" spans="1:20" ht="15">
      <c r="A27" s="2" t="s">
        <v>430</v>
      </c>
      <c r="B27" s="12" t="s">
        <v>282</v>
      </c>
      <c r="C27" s="13" t="s">
        <v>283</v>
      </c>
      <c r="D27" s="14" t="s">
        <v>284</v>
      </c>
      <c r="E27" s="13" t="s">
        <v>169</v>
      </c>
      <c r="F27" s="13" t="s">
        <v>285</v>
      </c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5">
        <f t="shared" si="0"/>
        <v>0</v>
      </c>
    </row>
    <row r="28" spans="1:20" ht="15">
      <c r="A28" s="2" t="s">
        <v>431</v>
      </c>
      <c r="B28" s="12" t="s">
        <v>307</v>
      </c>
      <c r="C28" s="13" t="s">
        <v>308</v>
      </c>
      <c r="D28" s="14" t="s">
        <v>309</v>
      </c>
      <c r="E28" s="13" t="s">
        <v>65</v>
      </c>
      <c r="F28" s="13" t="s">
        <v>310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5">
        <f t="shared" si="0"/>
        <v>0</v>
      </c>
    </row>
    <row r="29" spans="1:20" ht="15">
      <c r="A29" s="2" t="s">
        <v>432</v>
      </c>
      <c r="B29" s="12" t="s">
        <v>316</v>
      </c>
      <c r="C29" s="13" t="s">
        <v>317</v>
      </c>
      <c r="D29" s="14" t="s">
        <v>318</v>
      </c>
      <c r="E29" s="13" t="s">
        <v>319</v>
      </c>
      <c r="F29" s="13" t="s">
        <v>320</v>
      </c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5">
        <f t="shared" si="0"/>
        <v>0</v>
      </c>
    </row>
    <row r="30" spans="1:20" ht="15">
      <c r="A30" s="2" t="s">
        <v>433</v>
      </c>
      <c r="B30" s="12" t="s">
        <v>335</v>
      </c>
      <c r="C30" s="13" t="s">
        <v>148</v>
      </c>
      <c r="D30" s="14" t="s">
        <v>336</v>
      </c>
      <c r="E30" s="13" t="s">
        <v>337</v>
      </c>
      <c r="F30" s="13" t="s">
        <v>338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5">
        <f t="shared" si="0"/>
        <v>0</v>
      </c>
      <c r="T30" s="27"/>
    </row>
    <row r="31" spans="1:20" ht="15">
      <c r="A31" s="2" t="s">
        <v>434</v>
      </c>
      <c r="B31" s="12" t="s">
        <v>294</v>
      </c>
      <c r="C31" s="13" t="s">
        <v>295</v>
      </c>
      <c r="D31" s="14" t="s">
        <v>296</v>
      </c>
      <c r="E31" s="13" t="s">
        <v>56</v>
      </c>
      <c r="F31" s="13" t="s">
        <v>297</v>
      </c>
      <c r="G31" s="26">
        <v>1</v>
      </c>
      <c r="H31" s="26"/>
      <c r="I31" s="26"/>
      <c r="J31" s="26"/>
      <c r="K31" s="26"/>
      <c r="L31" s="26"/>
      <c r="M31" s="26">
        <v>3</v>
      </c>
      <c r="N31" s="26">
        <v>5</v>
      </c>
      <c r="O31" s="26"/>
      <c r="P31" s="26"/>
      <c r="Q31" s="26"/>
      <c r="R31" s="26"/>
      <c r="S31" s="25">
        <f t="shared" si="0"/>
        <v>-11</v>
      </c>
      <c r="T31">
        <v>-20</v>
      </c>
    </row>
    <row r="32" spans="1:20" s="27" customFormat="1" ht="15">
      <c r="A32" s="2" t="s">
        <v>435</v>
      </c>
      <c r="B32" s="12" t="s">
        <v>286</v>
      </c>
      <c r="C32" s="13" t="s">
        <v>287</v>
      </c>
      <c r="D32" s="14" t="s">
        <v>288</v>
      </c>
      <c r="E32" s="13" t="s">
        <v>169</v>
      </c>
      <c r="F32" s="13" t="s">
        <v>289</v>
      </c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5">
        <f t="shared" si="0"/>
        <v>-20</v>
      </c>
      <c r="T32">
        <v>-20</v>
      </c>
    </row>
    <row r="33" spans="1:20" s="27" customFormat="1" ht="15">
      <c r="A33"/>
      <c r="B33" s="12" t="s">
        <v>19</v>
      </c>
      <c r="C33" s="13" t="s">
        <v>230</v>
      </c>
      <c r="D33" s="14" t="s">
        <v>231</v>
      </c>
      <c r="E33" s="13" t="s">
        <v>56</v>
      </c>
      <c r="F33" s="13" t="s">
        <v>232</v>
      </c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5" t="s">
        <v>339</v>
      </c>
      <c r="T33"/>
    </row>
    <row r="34" spans="1:20" ht="15">
      <c r="A34" s="27"/>
      <c r="B34" s="12" t="s">
        <v>331</v>
      </c>
      <c r="C34" s="13" t="s">
        <v>332</v>
      </c>
      <c r="D34" s="14" t="s">
        <v>333</v>
      </c>
      <c r="E34" s="13" t="s">
        <v>56</v>
      </c>
      <c r="F34" s="13" t="s">
        <v>334</v>
      </c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5" t="s">
        <v>339</v>
      </c>
      <c r="T34" s="27"/>
    </row>
    <row r="35" spans="1:20" ht="15">
      <c r="B35" s="12" t="s">
        <v>29</v>
      </c>
      <c r="C35" s="13" t="s">
        <v>236</v>
      </c>
      <c r="D35" s="14" t="s">
        <v>237</v>
      </c>
      <c r="E35" s="15" t="s">
        <v>56</v>
      </c>
      <c r="F35" s="13" t="s">
        <v>238</v>
      </c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5" t="s">
        <v>339</v>
      </c>
    </row>
    <row r="37" spans="1:20" ht="14.25">
      <c r="B37" s="36" t="s">
        <v>352</v>
      </c>
      <c r="C37" s="31">
        <v>1.8710532407407408E-2</v>
      </c>
    </row>
  </sheetData>
  <sortState ref="A6:T32">
    <sortCondition descending="1" ref="S6:S32"/>
  </sortState>
  <mergeCells count="2">
    <mergeCell ref="B1:F1"/>
    <mergeCell ref="B2:F2"/>
  </mergeCells>
  <pageMargins left="0.19685039370078741" right="0.15748031496062992" top="0.15748031496062992" bottom="0.19685039370078741" header="0.19685039370078741" footer="0.1574803149606299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8"/>
  <sheetViews>
    <sheetView zoomScale="110" zoomScaleNormal="110" workbookViewId="0">
      <selection activeCell="B28" sqref="B28"/>
    </sheetView>
  </sheetViews>
  <sheetFormatPr defaultRowHeight="12.75"/>
  <cols>
    <col min="1" max="1" width="9.140625" customWidth="1"/>
    <col min="2" max="2" width="5.5703125" customWidth="1"/>
    <col min="3" max="3" width="14.7109375" customWidth="1"/>
    <col min="4" max="4" width="26.140625" style="3" customWidth="1"/>
    <col min="5" max="5" width="23.28515625" customWidth="1"/>
    <col min="7" max="18" width="5.7109375" customWidth="1"/>
    <col min="19" max="19" width="8.42578125" customWidth="1"/>
    <col min="20" max="20" width="0" hidden="1" customWidth="1"/>
  </cols>
  <sheetData>
    <row r="1" spans="1:20" ht="26.25">
      <c r="B1" s="38" t="s">
        <v>0</v>
      </c>
      <c r="C1" s="38"/>
      <c r="D1" s="38"/>
      <c r="E1" s="38"/>
      <c r="F1" s="38"/>
    </row>
    <row r="2" spans="1:20" s="1" customFormat="1" ht="21">
      <c r="B2" s="39" t="s">
        <v>218</v>
      </c>
      <c r="C2" s="39"/>
      <c r="D2" s="39"/>
      <c r="E2" s="39"/>
      <c r="F2" s="39"/>
    </row>
    <row r="3" spans="1:20" ht="15" thickBot="1">
      <c r="C3" s="2" t="s">
        <v>1</v>
      </c>
      <c r="D3" s="3" t="s">
        <v>2</v>
      </c>
      <c r="F3" s="4" t="s">
        <v>353</v>
      </c>
    </row>
    <row r="4" spans="1:20" s="6" customFormat="1" ht="12">
      <c r="A4" s="5" t="s">
        <v>73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76</v>
      </c>
      <c r="H4" s="5" t="s">
        <v>77</v>
      </c>
      <c r="I4" s="5" t="s">
        <v>78</v>
      </c>
      <c r="J4" s="5" t="s">
        <v>79</v>
      </c>
      <c r="K4" s="5" t="s">
        <v>80</v>
      </c>
      <c r="L4" s="5" t="s">
        <v>81</v>
      </c>
      <c r="M4" s="5" t="s">
        <v>82</v>
      </c>
      <c r="N4" s="5" t="s">
        <v>83</v>
      </c>
      <c r="O4" s="5" t="s">
        <v>219</v>
      </c>
      <c r="P4" s="5" t="s">
        <v>220</v>
      </c>
      <c r="Q4" s="5" t="s">
        <v>221</v>
      </c>
      <c r="R4" s="5" t="s">
        <v>222</v>
      </c>
      <c r="S4" s="5" t="s">
        <v>84</v>
      </c>
      <c r="T4" s="5"/>
    </row>
    <row r="5" spans="1:20" ht="13.5" thickBot="1">
      <c r="A5" s="7" t="s">
        <v>74</v>
      </c>
      <c r="B5" s="7" t="s">
        <v>9</v>
      </c>
      <c r="C5" s="7" t="s">
        <v>10</v>
      </c>
      <c r="D5" s="8" t="s">
        <v>11</v>
      </c>
      <c r="E5" s="7" t="s">
        <v>12</v>
      </c>
      <c r="F5" s="7" t="s">
        <v>13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15">
      <c r="A6" s="2">
        <v>1</v>
      </c>
      <c r="B6" s="9" t="s">
        <v>43</v>
      </c>
      <c r="C6" s="10" t="s">
        <v>372</v>
      </c>
      <c r="D6" s="11" t="s">
        <v>373</v>
      </c>
      <c r="E6" s="10" t="s">
        <v>169</v>
      </c>
      <c r="F6" s="10" t="s">
        <v>374</v>
      </c>
      <c r="G6" s="25"/>
      <c r="H6" s="25">
        <v>5</v>
      </c>
      <c r="I6" s="25"/>
      <c r="J6" s="25">
        <v>5</v>
      </c>
      <c r="K6" s="25">
        <v>5</v>
      </c>
      <c r="L6" s="25">
        <v>1</v>
      </c>
      <c r="M6" s="25"/>
      <c r="N6" s="25">
        <v>5</v>
      </c>
      <c r="O6" s="25">
        <v>3</v>
      </c>
      <c r="P6" s="25">
        <v>5</v>
      </c>
      <c r="Q6" s="25">
        <v>3</v>
      </c>
      <c r="R6" s="25">
        <v>3</v>
      </c>
      <c r="S6" s="25">
        <f t="shared" ref="S6:S26" si="0">R6+Q6+P6+O6+N6+M6+L6+K6+J6+I6+H6+G6+T6</f>
        <v>75</v>
      </c>
      <c r="T6" s="25">
        <v>40</v>
      </c>
    </row>
    <row r="7" spans="1:20" ht="15">
      <c r="A7" s="2">
        <v>2</v>
      </c>
      <c r="B7" s="12" t="s">
        <v>14</v>
      </c>
      <c r="C7" s="13" t="s">
        <v>354</v>
      </c>
      <c r="D7" s="14" t="s">
        <v>355</v>
      </c>
      <c r="E7" s="13" t="s">
        <v>22</v>
      </c>
      <c r="F7" s="13" t="s">
        <v>356</v>
      </c>
      <c r="G7" s="26"/>
      <c r="H7" s="26"/>
      <c r="I7" s="26"/>
      <c r="J7" s="26">
        <v>3</v>
      </c>
      <c r="K7" s="26">
        <v>3</v>
      </c>
      <c r="L7" s="26"/>
      <c r="M7" s="26"/>
      <c r="N7" s="26">
        <v>2</v>
      </c>
      <c r="O7" s="26">
        <v>5</v>
      </c>
      <c r="P7" s="26">
        <v>3</v>
      </c>
      <c r="Q7" s="26"/>
      <c r="R7" s="26"/>
      <c r="S7" s="25">
        <f t="shared" si="0"/>
        <v>56</v>
      </c>
      <c r="T7" s="26">
        <v>40</v>
      </c>
    </row>
    <row r="8" spans="1:20" ht="15">
      <c r="A8" s="2">
        <v>3</v>
      </c>
      <c r="B8" s="12" t="s">
        <v>290</v>
      </c>
      <c r="C8" s="13" t="s">
        <v>410</v>
      </c>
      <c r="D8" s="14" t="s">
        <v>411</v>
      </c>
      <c r="E8" s="13" t="s">
        <v>71</v>
      </c>
      <c r="F8" s="13" t="s">
        <v>412</v>
      </c>
      <c r="G8" s="26"/>
      <c r="H8" s="26"/>
      <c r="I8" s="26"/>
      <c r="J8" s="26">
        <v>2</v>
      </c>
      <c r="K8" s="26">
        <v>2</v>
      </c>
      <c r="L8" s="26"/>
      <c r="M8" s="26"/>
      <c r="N8" s="26">
        <v>3</v>
      </c>
      <c r="O8" s="26">
        <v>2</v>
      </c>
      <c r="P8" s="26">
        <v>2</v>
      </c>
      <c r="Q8" s="26"/>
      <c r="R8" s="26"/>
      <c r="S8" s="25">
        <f t="shared" si="0"/>
        <v>51</v>
      </c>
      <c r="T8" s="26">
        <v>40</v>
      </c>
    </row>
    <row r="9" spans="1:20" ht="15">
      <c r="A9" s="2">
        <v>4</v>
      </c>
      <c r="B9" s="12" t="s">
        <v>264</v>
      </c>
      <c r="C9" s="13" t="s">
        <v>387</v>
      </c>
      <c r="D9" s="14" t="s">
        <v>388</v>
      </c>
      <c r="E9" s="13" t="s">
        <v>56</v>
      </c>
      <c r="F9" s="13" t="s">
        <v>389</v>
      </c>
      <c r="G9" s="26"/>
      <c r="H9" s="26"/>
      <c r="I9" s="26"/>
      <c r="J9" s="26">
        <v>1</v>
      </c>
      <c r="K9" s="26">
        <v>1</v>
      </c>
      <c r="L9" s="26"/>
      <c r="M9" s="26"/>
      <c r="N9" s="26"/>
      <c r="O9" s="26"/>
      <c r="P9" s="26"/>
      <c r="Q9" s="26"/>
      <c r="R9" s="26">
        <v>1</v>
      </c>
      <c r="S9" s="25">
        <f t="shared" si="0"/>
        <v>23</v>
      </c>
      <c r="T9" s="26">
        <v>20</v>
      </c>
    </row>
    <row r="10" spans="1:20" ht="15">
      <c r="A10" s="2">
        <v>5</v>
      </c>
      <c r="B10" s="12" t="s">
        <v>19</v>
      </c>
      <c r="C10" s="13" t="s">
        <v>357</v>
      </c>
      <c r="D10" s="14" t="s">
        <v>358</v>
      </c>
      <c r="E10" s="13" t="s">
        <v>22</v>
      </c>
      <c r="F10" s="13" t="s">
        <v>359</v>
      </c>
      <c r="G10" s="26"/>
      <c r="H10" s="26"/>
      <c r="I10" s="26">
        <v>5</v>
      </c>
      <c r="J10" s="26"/>
      <c r="K10" s="26"/>
      <c r="L10" s="26">
        <v>5</v>
      </c>
      <c r="M10" s="26">
        <v>1</v>
      </c>
      <c r="N10" s="26"/>
      <c r="O10" s="26"/>
      <c r="P10" s="26"/>
      <c r="Q10" s="26">
        <v>5</v>
      </c>
      <c r="R10" s="26"/>
      <c r="S10" s="25">
        <f t="shared" si="0"/>
        <v>16</v>
      </c>
      <c r="T10" s="26"/>
    </row>
    <row r="11" spans="1:20" ht="15">
      <c r="A11" s="2">
        <v>6</v>
      </c>
      <c r="B11" s="12" t="s">
        <v>282</v>
      </c>
      <c r="C11" s="13" t="s">
        <v>400</v>
      </c>
      <c r="D11" s="14" t="s">
        <v>401</v>
      </c>
      <c r="E11" s="13" t="s">
        <v>142</v>
      </c>
      <c r="F11" s="13" t="s">
        <v>402</v>
      </c>
      <c r="G11" s="26"/>
      <c r="H11" s="26">
        <v>3</v>
      </c>
      <c r="I11" s="26"/>
      <c r="J11" s="26"/>
      <c r="K11" s="26"/>
      <c r="L11" s="26"/>
      <c r="M11" s="26"/>
      <c r="N11" s="26"/>
      <c r="O11" s="26"/>
      <c r="P11" s="26"/>
      <c r="Q11" s="26"/>
      <c r="R11" s="26">
        <v>5</v>
      </c>
      <c r="S11" s="25">
        <f t="shared" si="0"/>
        <v>8</v>
      </c>
      <c r="T11" s="26"/>
    </row>
    <row r="12" spans="1:20" ht="15">
      <c r="A12" s="2">
        <v>7</v>
      </c>
      <c r="B12" s="12" t="s">
        <v>39</v>
      </c>
      <c r="C12" s="13" t="s">
        <v>369</v>
      </c>
      <c r="D12" s="14" t="s">
        <v>370</v>
      </c>
      <c r="E12" s="13" t="s">
        <v>22</v>
      </c>
      <c r="F12" s="13" t="s">
        <v>371</v>
      </c>
      <c r="G12" s="26">
        <v>5</v>
      </c>
      <c r="H12" s="26"/>
      <c r="I12" s="26"/>
      <c r="J12" s="26"/>
      <c r="K12" s="26"/>
      <c r="L12" s="26"/>
      <c r="M12" s="26">
        <v>3</v>
      </c>
      <c r="N12" s="26"/>
      <c r="O12" s="26"/>
      <c r="P12" s="26"/>
      <c r="Q12" s="26"/>
      <c r="R12" s="26"/>
      <c r="S12" s="25">
        <f t="shared" si="0"/>
        <v>8</v>
      </c>
      <c r="T12" s="26"/>
    </row>
    <row r="13" spans="1:20" ht="15">
      <c r="A13" s="2">
        <v>8</v>
      </c>
      <c r="B13" s="12" t="s">
        <v>403</v>
      </c>
      <c r="C13" s="13" t="s">
        <v>404</v>
      </c>
      <c r="D13" s="14" t="s">
        <v>405</v>
      </c>
      <c r="E13" s="13" t="s">
        <v>142</v>
      </c>
      <c r="F13" s="13" t="s">
        <v>406</v>
      </c>
      <c r="G13" s="26">
        <v>3</v>
      </c>
      <c r="H13" s="26"/>
      <c r="I13" s="26"/>
      <c r="J13" s="26"/>
      <c r="K13" s="26"/>
      <c r="L13" s="26"/>
      <c r="M13" s="26">
        <v>2</v>
      </c>
      <c r="N13" s="26"/>
      <c r="O13" s="26">
        <v>1</v>
      </c>
      <c r="P13" s="26"/>
      <c r="Q13" s="26">
        <v>1</v>
      </c>
      <c r="R13" s="26"/>
      <c r="S13" s="25">
        <f t="shared" si="0"/>
        <v>7</v>
      </c>
      <c r="T13" s="26"/>
    </row>
    <row r="14" spans="1:20" ht="15">
      <c r="A14" s="2">
        <v>9</v>
      </c>
      <c r="B14" s="12" t="s">
        <v>49</v>
      </c>
      <c r="C14" s="13" t="s">
        <v>375</v>
      </c>
      <c r="D14" s="14" t="s">
        <v>376</v>
      </c>
      <c r="E14" s="13" t="s">
        <v>169</v>
      </c>
      <c r="F14" s="13" t="s">
        <v>377</v>
      </c>
      <c r="G14" s="26">
        <v>1</v>
      </c>
      <c r="H14" s="26"/>
      <c r="I14" s="26"/>
      <c r="J14" s="26"/>
      <c r="K14" s="26"/>
      <c r="L14" s="26">
        <v>2</v>
      </c>
      <c r="M14" s="26"/>
      <c r="N14" s="26"/>
      <c r="O14" s="26"/>
      <c r="P14" s="26"/>
      <c r="Q14" s="26"/>
      <c r="R14" s="26">
        <v>2</v>
      </c>
      <c r="S14" s="25">
        <f t="shared" si="0"/>
        <v>5</v>
      </c>
      <c r="T14" s="26"/>
    </row>
    <row r="15" spans="1:20" ht="15">
      <c r="A15" s="2">
        <v>10</v>
      </c>
      <c r="B15" s="12" t="s">
        <v>24</v>
      </c>
      <c r="C15" s="13" t="s">
        <v>360</v>
      </c>
      <c r="D15" s="14" t="s">
        <v>361</v>
      </c>
      <c r="E15" s="15" t="s">
        <v>22</v>
      </c>
      <c r="F15" s="13" t="s">
        <v>362</v>
      </c>
      <c r="G15" s="26"/>
      <c r="H15" s="26"/>
      <c r="I15" s="26"/>
      <c r="J15" s="26"/>
      <c r="K15" s="26"/>
      <c r="L15" s="26"/>
      <c r="M15" s="26">
        <v>5</v>
      </c>
      <c r="N15" s="26"/>
      <c r="O15" s="26"/>
      <c r="P15" s="26"/>
      <c r="Q15" s="26"/>
      <c r="R15" s="26"/>
      <c r="S15" s="25">
        <f t="shared" si="0"/>
        <v>5</v>
      </c>
      <c r="T15" s="26"/>
    </row>
    <row r="16" spans="1:20" ht="15">
      <c r="A16" s="2">
        <v>11</v>
      </c>
      <c r="B16" s="12" t="s">
        <v>58</v>
      </c>
      <c r="C16" s="13" t="s">
        <v>381</v>
      </c>
      <c r="D16" s="14" t="s">
        <v>382</v>
      </c>
      <c r="E16" s="13" t="s">
        <v>46</v>
      </c>
      <c r="F16" s="13" t="s">
        <v>383</v>
      </c>
      <c r="G16" s="26"/>
      <c r="H16" s="26"/>
      <c r="I16" s="26">
        <v>3</v>
      </c>
      <c r="J16" s="26"/>
      <c r="K16" s="26"/>
      <c r="L16" s="26"/>
      <c r="M16" s="26"/>
      <c r="N16" s="26"/>
      <c r="O16" s="26"/>
      <c r="P16" s="26"/>
      <c r="Q16" s="26">
        <v>2</v>
      </c>
      <c r="R16" s="26"/>
      <c r="S16" s="25">
        <f t="shared" si="0"/>
        <v>5</v>
      </c>
      <c r="T16" s="26"/>
    </row>
    <row r="17" spans="1:20" ht="15">
      <c r="A17" s="2">
        <v>12</v>
      </c>
      <c r="B17" s="12" t="s">
        <v>62</v>
      </c>
      <c r="C17" s="13" t="s">
        <v>384</v>
      </c>
      <c r="D17" s="14" t="s">
        <v>385</v>
      </c>
      <c r="E17" s="13" t="s">
        <v>46</v>
      </c>
      <c r="F17" s="13" t="s">
        <v>386</v>
      </c>
      <c r="G17" s="26"/>
      <c r="H17" s="26"/>
      <c r="I17" s="26"/>
      <c r="J17" s="26"/>
      <c r="K17" s="26"/>
      <c r="L17" s="26">
        <v>3</v>
      </c>
      <c r="M17" s="26"/>
      <c r="N17" s="26"/>
      <c r="O17" s="26"/>
      <c r="P17" s="26">
        <v>1</v>
      </c>
      <c r="Q17" s="26"/>
      <c r="R17" s="26"/>
      <c r="S17" s="25">
        <f t="shared" si="0"/>
        <v>4</v>
      </c>
      <c r="T17" s="26"/>
    </row>
    <row r="18" spans="1:20" ht="15">
      <c r="A18" s="2">
        <v>13</v>
      </c>
      <c r="B18" s="12" t="s">
        <v>67</v>
      </c>
      <c r="C18" s="13" t="s">
        <v>390</v>
      </c>
      <c r="D18" s="14" t="s">
        <v>391</v>
      </c>
      <c r="E18" s="13" t="s">
        <v>56</v>
      </c>
      <c r="F18" s="13" t="s">
        <v>392</v>
      </c>
      <c r="G18" s="26"/>
      <c r="H18" s="26"/>
      <c r="I18" s="26">
        <v>2</v>
      </c>
      <c r="J18" s="26"/>
      <c r="K18" s="26"/>
      <c r="L18" s="26"/>
      <c r="M18" s="26"/>
      <c r="N18" s="26"/>
      <c r="O18" s="26"/>
      <c r="P18" s="26"/>
      <c r="Q18" s="26"/>
      <c r="R18" s="26"/>
      <c r="S18" s="25">
        <f t="shared" si="0"/>
        <v>2</v>
      </c>
      <c r="T18" s="26"/>
    </row>
    <row r="19" spans="1:20" ht="15">
      <c r="A19" s="2">
        <v>14</v>
      </c>
      <c r="B19" s="12" t="s">
        <v>294</v>
      </c>
      <c r="C19" s="13" t="s">
        <v>413</v>
      </c>
      <c r="D19" s="14" t="s">
        <v>414</v>
      </c>
      <c r="E19" s="13" t="s">
        <v>324</v>
      </c>
      <c r="F19" s="13" t="s">
        <v>415</v>
      </c>
      <c r="G19" s="26"/>
      <c r="H19" s="26"/>
      <c r="I19" s="26"/>
      <c r="J19" s="26"/>
      <c r="K19" s="26"/>
      <c r="L19" s="26"/>
      <c r="M19" s="26"/>
      <c r="N19" s="26">
        <v>1</v>
      </c>
      <c r="O19" s="26"/>
      <c r="P19" s="26"/>
      <c r="Q19" s="26"/>
      <c r="R19" s="26"/>
      <c r="S19" s="25">
        <f t="shared" si="0"/>
        <v>1</v>
      </c>
      <c r="T19" s="26"/>
    </row>
    <row r="20" spans="1:20" s="22" customFormat="1" ht="15">
      <c r="A20" s="2">
        <v>15</v>
      </c>
      <c r="B20" s="12" t="s">
        <v>29</v>
      </c>
      <c r="C20" s="13" t="s">
        <v>363</v>
      </c>
      <c r="D20" s="14" t="s">
        <v>364</v>
      </c>
      <c r="E20" s="15" t="s">
        <v>22</v>
      </c>
      <c r="F20" s="13" t="s">
        <v>365</v>
      </c>
      <c r="G20" s="26"/>
      <c r="H20" s="26">
        <v>1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5">
        <f t="shared" si="0"/>
        <v>1</v>
      </c>
      <c r="T20" s="26"/>
    </row>
    <row r="21" spans="1:20" ht="15">
      <c r="A21" s="37">
        <v>16</v>
      </c>
      <c r="B21" s="12" t="s">
        <v>68</v>
      </c>
      <c r="C21" s="13" t="s">
        <v>393</v>
      </c>
      <c r="D21" s="14" t="s">
        <v>394</v>
      </c>
      <c r="E21" s="21" t="s">
        <v>56</v>
      </c>
      <c r="F21" s="13" t="s">
        <v>395</v>
      </c>
      <c r="G21" s="26"/>
      <c r="H21" s="26"/>
      <c r="I21" s="26">
        <v>1</v>
      </c>
      <c r="J21" s="26"/>
      <c r="K21" s="26"/>
      <c r="L21" s="26"/>
      <c r="M21" s="26"/>
      <c r="N21" s="26"/>
      <c r="O21" s="26"/>
      <c r="P21" s="26"/>
      <c r="Q21" s="26"/>
      <c r="R21" s="26"/>
      <c r="S21" s="25">
        <f t="shared" si="0"/>
        <v>1</v>
      </c>
      <c r="T21" s="26"/>
    </row>
    <row r="22" spans="1:20" ht="15">
      <c r="A22" s="2">
        <v>17</v>
      </c>
      <c r="B22" s="12" t="s">
        <v>298</v>
      </c>
      <c r="C22" s="13" t="s">
        <v>416</v>
      </c>
      <c r="D22" s="14" t="s">
        <v>417</v>
      </c>
      <c r="E22" s="13" t="s">
        <v>329</v>
      </c>
      <c r="F22" s="13" t="s">
        <v>418</v>
      </c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5">
        <f t="shared" si="0"/>
        <v>0</v>
      </c>
      <c r="T22" s="26"/>
    </row>
    <row r="23" spans="1:20" ht="15">
      <c r="A23" s="2">
        <v>18</v>
      </c>
      <c r="B23" s="12" t="s">
        <v>34</v>
      </c>
      <c r="C23" s="13" t="s">
        <v>366</v>
      </c>
      <c r="D23" s="14" t="s">
        <v>367</v>
      </c>
      <c r="E23" s="13" t="s">
        <v>22</v>
      </c>
      <c r="F23" s="13" t="s">
        <v>368</v>
      </c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5">
        <f t="shared" si="0"/>
        <v>0</v>
      </c>
      <c r="T23" s="26"/>
    </row>
    <row r="24" spans="1:20" ht="15">
      <c r="A24" s="2">
        <v>19</v>
      </c>
      <c r="B24" s="12" t="s">
        <v>286</v>
      </c>
      <c r="C24" s="13" t="s">
        <v>407</v>
      </c>
      <c r="D24" s="14" t="s">
        <v>408</v>
      </c>
      <c r="E24" s="13" t="s">
        <v>71</v>
      </c>
      <c r="F24" s="13" t="s">
        <v>409</v>
      </c>
      <c r="G24" s="26">
        <v>2</v>
      </c>
      <c r="H24" s="26">
        <v>2</v>
      </c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5">
        <f t="shared" si="0"/>
        <v>-16</v>
      </c>
      <c r="T24" s="26">
        <v>-20</v>
      </c>
    </row>
    <row r="25" spans="1:20" ht="15">
      <c r="A25" s="2">
        <v>20</v>
      </c>
      <c r="B25" s="12" t="s">
        <v>396</v>
      </c>
      <c r="C25" s="13" t="s">
        <v>397</v>
      </c>
      <c r="D25" s="14" t="s">
        <v>398</v>
      </c>
      <c r="E25" s="13" t="s">
        <v>56</v>
      </c>
      <c r="F25" s="13" t="s">
        <v>399</v>
      </c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5">
        <f t="shared" si="0"/>
        <v>-20</v>
      </c>
      <c r="T25" s="26">
        <v>-20</v>
      </c>
    </row>
    <row r="26" spans="1:20" ht="15">
      <c r="A26" s="2">
        <v>21</v>
      </c>
      <c r="B26" s="12" t="s">
        <v>53</v>
      </c>
      <c r="C26" s="13" t="s">
        <v>378</v>
      </c>
      <c r="D26" s="14" t="s">
        <v>379</v>
      </c>
      <c r="E26" s="13" t="s">
        <v>169</v>
      </c>
      <c r="F26" s="13" t="s">
        <v>380</v>
      </c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5">
        <f t="shared" si="0"/>
        <v>-20</v>
      </c>
      <c r="T26" s="26">
        <v>-20</v>
      </c>
    </row>
    <row r="28" spans="1:20" ht="14.25">
      <c r="B28" s="36"/>
    </row>
  </sheetData>
  <sortState ref="A6:T26">
    <sortCondition ref="A6:A26"/>
  </sortState>
  <mergeCells count="2">
    <mergeCell ref="B1:F1"/>
    <mergeCell ref="B2:F2"/>
  </mergeCells>
  <pageMargins left="0.19685039370078741" right="0.15748031496062992" top="0.15748031496062992" bottom="0.19685039370078741" header="0.19685039370078741" footer="0.1574803149606299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žáci - bodovačka</vt:lpstr>
      <vt:lpstr>žákyně+kad - bodovačky</vt:lpstr>
      <vt:lpstr>ženy - bodovačka</vt:lpstr>
      <vt:lpstr>juniorky - bodovačka</vt:lpstr>
      <vt:lpstr>kadeti - bodovačka</vt:lpstr>
      <vt:lpstr>junioři - bodovačka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Pepa</dc:creator>
  <cp:lastModifiedBy>Pepa</cp:lastModifiedBy>
  <dcterms:created xsi:type="dcterms:W3CDTF">2016-09-03T12:08:55Z</dcterms:created>
  <dcterms:modified xsi:type="dcterms:W3CDTF">2016-09-04T08:28:54Z</dcterms:modified>
</cp:coreProperties>
</file>